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Mechelen1" sheetId="1" r:id="rId1"/>
    <sheet name="Mechelen2" sheetId="2" r:id="rId2"/>
    <sheet name="Mechelen3" sheetId="3" r:id="rId3"/>
    <sheet name="Mechelen4" sheetId="4" r:id="rId4"/>
  </sheets>
  <definedNames>
    <definedName name="_xlnm.Print_Titles" localSheetId="0">'Mechelen1'!$A:$A,'Mechelen1'!$1:$14</definedName>
    <definedName name="_xlnm.Print_Titles" localSheetId="1">'Mechelen2'!$A:$A,'Mechelen2'!$1:$14</definedName>
    <definedName name="_xlnm.Print_Titles" localSheetId="2">'Mechelen3'!$A:$A,'Mechelen3'!$1:$14</definedName>
    <definedName name="_xlnm.Print_Titles" localSheetId="3">'Mechelen4'!$A:$A,'Mechelen4'!$1:$14</definedName>
  </definedNames>
  <calcPr fullCalcOnLoad="1"/>
</workbook>
</file>

<file path=xl/sharedStrings.xml><?xml version="1.0" encoding="utf-8"?>
<sst xmlns="http://schemas.openxmlformats.org/spreadsheetml/2006/main" count="526" uniqueCount="75">
  <si>
    <t>Algemeen Rijksarchief [België], Rekenkamer, doc. nos. 41,205-279 (Mechelen Stadsrekeningen)</t>
  </si>
  <si>
    <t>Annual Distributions by Colour, Value, and Prices, in £ groot Flemish,</t>
  </si>
  <si>
    <t>in £ groot</t>
  </si>
  <si>
    <t>in £ groot Flemish</t>
  </si>
  <si>
    <t>£ groot</t>
  </si>
  <si>
    <t/>
  </si>
  <si>
    <t>£ Flemish</t>
  </si>
  <si>
    <t>% of</t>
  </si>
  <si>
    <t>£ Brabant</t>
  </si>
  <si>
    <t>1471-1550</t>
  </si>
  <si>
    <t>1471-80</t>
  </si>
  <si>
    <t>1481-90</t>
  </si>
  <si>
    <t>1491-00</t>
  </si>
  <si>
    <t>1501-10</t>
  </si>
  <si>
    <t>1501-1550</t>
  </si>
  <si>
    <t>1511-20</t>
  </si>
  <si>
    <t>1521-30</t>
  </si>
  <si>
    <t>1531-40</t>
  </si>
  <si>
    <t>1541-50</t>
  </si>
  <si>
    <t>Annual</t>
  </si>
  <si>
    <t>begin</t>
  </si>
  <si>
    <t>Blacks</t>
  </si>
  <si>
    <t>Blacks:</t>
  </si>
  <si>
    <t>Blue</t>
  </si>
  <si>
    <t>Blues:</t>
  </si>
  <si>
    <t>Brown</t>
  </si>
  <si>
    <t>Browns:</t>
  </si>
  <si>
    <t>cloth colors</t>
  </si>
  <si>
    <t>Cloth Purchases</t>
  </si>
  <si>
    <t>cloths</t>
  </si>
  <si>
    <t>Decade</t>
  </si>
  <si>
    <t>each year</t>
  </si>
  <si>
    <t>end</t>
  </si>
  <si>
    <t>Flemish</t>
  </si>
  <si>
    <t>for aldermen</t>
  </si>
  <si>
    <t>For the Aldermen of the Mechelen Civic Government:</t>
  </si>
  <si>
    <t>Green</t>
  </si>
  <si>
    <t>Greens:</t>
  </si>
  <si>
    <t>Grey</t>
  </si>
  <si>
    <t>Greys:</t>
  </si>
  <si>
    <t>in decennial means: 1471-80 to 1541-50</t>
  </si>
  <si>
    <t>M ean No.</t>
  </si>
  <si>
    <t>Mean</t>
  </si>
  <si>
    <t>Mean Price</t>
  </si>
  <si>
    <t>Mean Value</t>
  </si>
  <si>
    <t>Mean Value of</t>
  </si>
  <si>
    <t>MECHELEN</t>
  </si>
  <si>
    <t>Mechelen Woollen Cloths, 1470 - 1550: colours</t>
  </si>
  <si>
    <t xml:space="preserve">Mechelen Woollen Cloths, 1471 - 1550: </t>
  </si>
  <si>
    <t>No.</t>
  </si>
  <si>
    <t>No. of</t>
  </si>
  <si>
    <t>number of</t>
  </si>
  <si>
    <t>of Woollens</t>
  </si>
  <si>
    <t>per cloth</t>
  </si>
  <si>
    <t>Perse</t>
  </si>
  <si>
    <t>Price</t>
  </si>
  <si>
    <t>purchased</t>
  </si>
  <si>
    <t>Purchased</t>
  </si>
  <si>
    <t>Purchases of Luxury Woollen Textiles, manufactured in Mechelen,</t>
  </si>
  <si>
    <t>Purple</t>
  </si>
  <si>
    <t>Purples:</t>
  </si>
  <si>
    <t>Sources:</t>
  </si>
  <si>
    <t>Stadsarchief Mechelen, Stadsrekeningen 1315-1550, Series I:3-265</t>
  </si>
  <si>
    <t>Tanneit</t>
  </si>
  <si>
    <t>the Cloth</t>
  </si>
  <si>
    <t>Total</t>
  </si>
  <si>
    <t>Total Annual</t>
  </si>
  <si>
    <t>Total Value</t>
  </si>
  <si>
    <t>Unspecified</t>
  </si>
  <si>
    <t>Unspecified:</t>
  </si>
  <si>
    <t>Value in</t>
  </si>
  <si>
    <t>Value of</t>
  </si>
  <si>
    <t>Woollens</t>
  </si>
  <si>
    <t>Year</t>
  </si>
  <si>
    <t>Years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</si>
</sst>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  <numFmt numFmtId="167" formatCode="0.000"/>
    <numFmt numFmtId="168" formatCode="#,##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00FF00"/>
      <rgbColor rgb="00FFFF0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431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9.140625" defaultRowHeight="12.75"/>
  <cols>
    <col min="1" max="2" width="6.28125" style="1" customWidth="1"/>
    <col min="3" max="3" width="10.28125" style="4" customWidth="1"/>
    <col min="4" max="5" width="9.00390625" style="4" customWidth="1"/>
    <col min="6" max="6" width="11.140625" style="4" customWidth="1"/>
    <col min="7" max="7" width="10.57421875" style="4" customWidth="1"/>
    <col min="8" max="8" width="10.421875" style="4" customWidth="1"/>
    <col min="9" max="10" width="11.8515625" style="4" customWidth="1"/>
    <col min="11" max="11" width="11.140625" style="4" customWidth="1"/>
    <col min="12" max="12" width="10.57421875" style="4" customWidth="1"/>
    <col min="13" max="13" width="10.421875" style="4" customWidth="1"/>
    <col min="14" max="15" width="11.8515625" style="4" customWidth="1"/>
    <col min="16" max="16" width="11.140625" style="4" customWidth="1"/>
    <col min="17" max="17" width="10.57421875" style="4" customWidth="1"/>
    <col min="18" max="18" width="9.00390625" style="4" customWidth="1"/>
    <col min="19" max="20" width="11.8515625" style="4" customWidth="1"/>
    <col min="21" max="21" width="11.140625" style="4" customWidth="1"/>
    <col min="22" max="22" width="10.57421875" style="4" customWidth="1"/>
    <col min="23" max="23" width="10.421875" style="4" customWidth="1"/>
    <col min="24" max="24" width="11.8515625" style="4" customWidth="1"/>
    <col min="25" max="25" width="11.8515625" style="0" customWidth="1"/>
    <col min="26" max="26" width="11.140625" style="0" customWidth="1"/>
    <col min="27" max="27" width="10.57421875" style="0" customWidth="1"/>
    <col min="28" max="28" width="10.421875" style="0" customWidth="1"/>
    <col min="29" max="30" width="11.8515625" style="0" customWidth="1"/>
    <col min="31" max="33" width="11.8515625" style="4" customWidth="1"/>
    <col min="36" max="40" width="12.57421875" style="0" customWidth="1"/>
  </cols>
  <sheetData>
    <row r="1" spans="1:9" ht="12.75">
      <c r="A1" s="1" t="s">
        <v>46</v>
      </c>
      <c r="I1" s="5" t="s">
        <v>47</v>
      </c>
    </row>
    <row r="3" spans="4:35" ht="12.75">
      <c r="D3" s="5" t="s">
        <v>65</v>
      </c>
      <c r="E3" s="5" t="s">
        <v>42</v>
      </c>
      <c r="K3" s="5" t="s">
        <v>59</v>
      </c>
      <c r="L3" s="5" t="s">
        <v>59</v>
      </c>
      <c r="M3" s="5" t="s">
        <v>59</v>
      </c>
      <c r="N3" s="5" t="s">
        <v>59</v>
      </c>
      <c r="O3" s="5" t="s">
        <v>59</v>
      </c>
      <c r="AE3" s="5" t="s">
        <v>63</v>
      </c>
      <c r="AF3" s="5" t="s">
        <v>63</v>
      </c>
      <c r="AG3" s="5" t="s">
        <v>63</v>
      </c>
      <c r="AH3" s="5" t="s">
        <v>63</v>
      </c>
      <c r="AI3" s="5" t="s">
        <v>63</v>
      </c>
    </row>
    <row r="4" spans="1:40" ht="12.75">
      <c r="A4" s="1" t="s">
        <v>73</v>
      </c>
      <c r="B4" s="1" t="s">
        <v>73</v>
      </c>
      <c r="C4" s="5" t="s">
        <v>65</v>
      </c>
      <c r="D4" s="5" t="s">
        <v>70</v>
      </c>
      <c r="E4" s="5" t="s">
        <v>70</v>
      </c>
      <c r="F4" s="5" t="s">
        <v>21</v>
      </c>
      <c r="G4" s="5" t="s">
        <v>21</v>
      </c>
      <c r="H4" s="5" t="s">
        <v>21</v>
      </c>
      <c r="I4" s="5" t="s">
        <v>21</v>
      </c>
      <c r="J4" s="5" t="s">
        <v>21</v>
      </c>
      <c r="K4" s="5" t="s">
        <v>54</v>
      </c>
      <c r="L4" s="5" t="s">
        <v>54</v>
      </c>
      <c r="M4" s="5" t="s">
        <v>54</v>
      </c>
      <c r="N4" s="5" t="s">
        <v>54</v>
      </c>
      <c r="O4" s="5" t="s">
        <v>54</v>
      </c>
      <c r="P4" s="5" t="s">
        <v>23</v>
      </c>
      <c r="Q4" s="5" t="s">
        <v>23</v>
      </c>
      <c r="R4" s="5" t="s">
        <v>23</v>
      </c>
      <c r="S4" s="5" t="s">
        <v>23</v>
      </c>
      <c r="T4" s="5" t="s">
        <v>23</v>
      </c>
      <c r="U4" s="5" t="s">
        <v>36</v>
      </c>
      <c r="V4" s="5" t="s">
        <v>36</v>
      </c>
      <c r="W4" s="5" t="s">
        <v>36</v>
      </c>
      <c r="X4" s="5" t="s">
        <v>36</v>
      </c>
      <c r="Y4" s="5" t="s">
        <v>36</v>
      </c>
      <c r="Z4" s="1" t="s">
        <v>38</v>
      </c>
      <c r="AA4" s="1" t="s">
        <v>38</v>
      </c>
      <c r="AB4" s="1" t="s">
        <v>38</v>
      </c>
      <c r="AC4" s="1" t="s">
        <v>38</v>
      </c>
      <c r="AD4" s="1" t="s">
        <v>38</v>
      </c>
      <c r="AE4" s="5" t="s">
        <v>25</v>
      </c>
      <c r="AF4" s="5" t="s">
        <v>25</v>
      </c>
      <c r="AG4" s="5" t="s">
        <v>25</v>
      </c>
      <c r="AH4" s="1" t="s">
        <v>25</v>
      </c>
      <c r="AI4" s="1" t="s">
        <v>25</v>
      </c>
      <c r="AJ4" s="1" t="s">
        <v>68</v>
      </c>
      <c r="AK4" s="1" t="s">
        <v>68</v>
      </c>
      <c r="AL4" s="1" t="s">
        <v>68</v>
      </c>
      <c r="AM4" s="1" t="s">
        <v>68</v>
      </c>
      <c r="AN4" s="1" t="s">
        <v>68</v>
      </c>
    </row>
    <row r="5" spans="1:40" ht="12.75">
      <c r="A5" s="1" t="s">
        <v>20</v>
      </c>
      <c r="B5" s="1" t="s">
        <v>32</v>
      </c>
      <c r="C5" s="5" t="s">
        <v>49</v>
      </c>
      <c r="D5" s="5" t="s">
        <v>4</v>
      </c>
      <c r="E5" s="5" t="s">
        <v>4</v>
      </c>
      <c r="F5" s="5" t="s">
        <v>51</v>
      </c>
      <c r="G5" s="5" t="s">
        <v>55</v>
      </c>
      <c r="H5" s="5" t="s">
        <v>55</v>
      </c>
      <c r="I5" s="5" t="s">
        <v>67</v>
      </c>
      <c r="J5" s="5" t="s">
        <v>67</v>
      </c>
      <c r="K5" s="5" t="s">
        <v>51</v>
      </c>
      <c r="L5" s="5" t="s">
        <v>55</v>
      </c>
      <c r="M5" s="5" t="s">
        <v>55</v>
      </c>
      <c r="N5" s="5" t="s">
        <v>67</v>
      </c>
      <c r="O5" s="5" t="s">
        <v>67</v>
      </c>
      <c r="P5" s="5" t="s">
        <v>51</v>
      </c>
      <c r="Q5" s="5" t="s">
        <v>55</v>
      </c>
      <c r="R5" s="5" t="s">
        <v>55</v>
      </c>
      <c r="S5" s="5" t="s">
        <v>67</v>
      </c>
      <c r="T5" s="5" t="s">
        <v>67</v>
      </c>
      <c r="U5" s="5" t="s">
        <v>51</v>
      </c>
      <c r="V5" s="5" t="s">
        <v>55</v>
      </c>
      <c r="W5" s="5" t="s">
        <v>55</v>
      </c>
      <c r="X5" s="5" t="s">
        <v>67</v>
      </c>
      <c r="Y5" s="5" t="s">
        <v>67</v>
      </c>
      <c r="Z5" s="5" t="s">
        <v>51</v>
      </c>
      <c r="AA5" s="5" t="s">
        <v>55</v>
      </c>
      <c r="AB5" s="5" t="s">
        <v>55</v>
      </c>
      <c r="AC5" s="5" t="s">
        <v>67</v>
      </c>
      <c r="AD5" s="5" t="s">
        <v>67</v>
      </c>
      <c r="AE5" s="5" t="s">
        <v>51</v>
      </c>
      <c r="AF5" s="5" t="s">
        <v>55</v>
      </c>
      <c r="AG5" s="5" t="s">
        <v>55</v>
      </c>
      <c r="AH5" s="5" t="s">
        <v>67</v>
      </c>
      <c r="AI5" s="5" t="s">
        <v>67</v>
      </c>
      <c r="AJ5" s="5" t="s">
        <v>51</v>
      </c>
      <c r="AK5" s="5" t="s">
        <v>55</v>
      </c>
      <c r="AL5" s="5" t="s">
        <v>55</v>
      </c>
      <c r="AM5" s="5" t="s">
        <v>67</v>
      </c>
      <c r="AN5" s="5" t="s">
        <v>67</v>
      </c>
    </row>
    <row r="6" spans="3:40" ht="12.75">
      <c r="C6" s="5" t="s">
        <v>72</v>
      </c>
      <c r="D6" s="5" t="s">
        <v>33</v>
      </c>
      <c r="E6" s="5" t="s">
        <v>33</v>
      </c>
      <c r="F6" s="5" t="s">
        <v>29</v>
      </c>
      <c r="G6" s="5" t="s">
        <v>8</v>
      </c>
      <c r="H6" s="5" t="s">
        <v>6</v>
      </c>
      <c r="I6" s="5" t="s">
        <v>8</v>
      </c>
      <c r="J6" s="5" t="s">
        <v>6</v>
      </c>
      <c r="K6" s="5" t="s">
        <v>29</v>
      </c>
      <c r="L6" s="5" t="s">
        <v>8</v>
      </c>
      <c r="M6" s="5" t="s">
        <v>6</v>
      </c>
      <c r="N6" s="5" t="s">
        <v>8</v>
      </c>
      <c r="O6" s="5" t="s">
        <v>6</v>
      </c>
      <c r="P6" s="5" t="s">
        <v>29</v>
      </c>
      <c r="Q6" s="5" t="s">
        <v>8</v>
      </c>
      <c r="R6" s="5" t="s">
        <v>6</v>
      </c>
      <c r="S6" s="5" t="s">
        <v>8</v>
      </c>
      <c r="T6" s="5" t="s">
        <v>6</v>
      </c>
      <c r="U6" s="5" t="s">
        <v>29</v>
      </c>
      <c r="V6" s="5" t="s">
        <v>8</v>
      </c>
      <c r="W6" s="5" t="s">
        <v>6</v>
      </c>
      <c r="X6" s="5" t="s">
        <v>8</v>
      </c>
      <c r="Y6" s="5" t="s">
        <v>6</v>
      </c>
      <c r="Z6" s="5" t="s">
        <v>29</v>
      </c>
      <c r="AA6" s="5" t="s">
        <v>8</v>
      </c>
      <c r="AB6" s="5" t="s">
        <v>6</v>
      </c>
      <c r="AC6" s="5" t="s">
        <v>8</v>
      </c>
      <c r="AD6" s="5" t="s">
        <v>6</v>
      </c>
      <c r="AE6" s="5" t="s">
        <v>29</v>
      </c>
      <c r="AF6" s="5" t="s">
        <v>8</v>
      </c>
      <c r="AG6" s="5" t="s">
        <v>6</v>
      </c>
      <c r="AH6" s="5" t="s">
        <v>8</v>
      </c>
      <c r="AI6" s="5" t="s">
        <v>6</v>
      </c>
      <c r="AJ6" s="5" t="s">
        <v>29</v>
      </c>
      <c r="AK6" s="5" t="s">
        <v>8</v>
      </c>
      <c r="AL6" s="5" t="s">
        <v>6</v>
      </c>
      <c r="AM6" s="5" t="s">
        <v>8</v>
      </c>
      <c r="AN6" s="5" t="s">
        <v>6</v>
      </c>
    </row>
    <row r="7" ht="12.75">
      <c r="H7" s="4" t="s">
        <v>5</v>
      </c>
    </row>
    <row r="8" spans="1:25" ht="12.75">
      <c r="A8" s="1">
        <v>1471</v>
      </c>
      <c r="F8" s="6">
        <v>3.25</v>
      </c>
      <c r="G8" s="6">
        <v>9</v>
      </c>
      <c r="H8" s="6">
        <f>G8/1.5</f>
        <v>6</v>
      </c>
      <c r="I8" s="4">
        <f>F8*G8</f>
        <v>29.25</v>
      </c>
      <c r="J8" s="4">
        <f>I8/1.5</f>
        <v>19.5</v>
      </c>
      <c r="K8" s="6">
        <v>1</v>
      </c>
      <c r="L8" s="6">
        <v>9</v>
      </c>
      <c r="M8" s="4">
        <f>L8/1.5</f>
        <v>6</v>
      </c>
      <c r="N8" s="4">
        <f>K8*L8</f>
        <v>9</v>
      </c>
      <c r="O8" s="4">
        <f>N8/1.5</f>
        <v>6</v>
      </c>
      <c r="Y8" s="4"/>
    </row>
    <row r="9" spans="9:25" ht="12.75">
      <c r="I9" s="4">
        <f>F9*G9</f>
        <v>0</v>
      </c>
      <c r="J9" s="4">
        <f>I9/1.5</f>
        <v>0</v>
      </c>
      <c r="K9" s="6">
        <v>2</v>
      </c>
      <c r="L9" s="6">
        <v>7</v>
      </c>
      <c r="M9" s="4">
        <f>L9/1.5</f>
        <v>4.666666666666667</v>
      </c>
      <c r="N9" s="4">
        <f>K9*L9</f>
        <v>14</v>
      </c>
      <c r="O9" s="4">
        <f>N9/1.5</f>
        <v>9.333333333333334</v>
      </c>
      <c r="Y9" s="4"/>
    </row>
    <row r="10" ht="12.75">
      <c r="Y10" s="4"/>
    </row>
    <row r="11" spans="2:25" ht="12.75">
      <c r="B11" s="1">
        <v>1471</v>
      </c>
      <c r="C11" s="4">
        <f>F11+K11+P11+U11+Z11+AE11+AJ11</f>
        <v>6.25</v>
      </c>
      <c r="D11" s="4">
        <f>J11+O11+T11+Y11+AD11+AI11+AN11</f>
        <v>35.5</v>
      </c>
      <c r="E11" s="4">
        <f>D11/C11</f>
        <v>5.68</v>
      </c>
      <c r="F11" s="4">
        <f>SUM(F8:F10)</f>
        <v>3.25</v>
      </c>
      <c r="G11" s="4">
        <v>9</v>
      </c>
      <c r="H11" s="6">
        <f>G11/1.5</f>
        <v>6</v>
      </c>
      <c r="I11" s="4">
        <f>F11*G11</f>
        <v>29.25</v>
      </c>
      <c r="J11" s="4">
        <f>I11/1.5</f>
        <v>19.5</v>
      </c>
      <c r="K11" s="4">
        <f>SUM(K8:K10)</f>
        <v>3</v>
      </c>
      <c r="L11" s="4">
        <f>AVERAGE(L8:L10)</f>
        <v>8</v>
      </c>
      <c r="M11" s="4">
        <f>L11/1.5</f>
        <v>5.333333333333333</v>
      </c>
      <c r="N11" s="4">
        <f>K11*L11</f>
        <v>24</v>
      </c>
      <c r="O11" s="4">
        <f>N11/1.5</f>
        <v>16</v>
      </c>
      <c r="Y11" s="4"/>
    </row>
    <row r="12" ht="12.75">
      <c r="Y12" s="4"/>
    </row>
    <row r="13" spans="1:25" ht="12.75">
      <c r="A13" s="1">
        <v>1472</v>
      </c>
      <c r="F13" s="6">
        <v>1</v>
      </c>
      <c r="G13" s="6">
        <v>8.679166666666667</v>
      </c>
      <c r="H13" s="6">
        <f>G13/1.5</f>
        <v>5.786111111111111</v>
      </c>
      <c r="I13" s="4">
        <f>F13*G13</f>
        <v>8.679166666666667</v>
      </c>
      <c r="J13" s="4">
        <f>I13/1.5</f>
        <v>5.786111111111111</v>
      </c>
      <c r="P13" s="6">
        <v>3.25</v>
      </c>
      <c r="Q13" s="6">
        <v>8.36923076923077</v>
      </c>
      <c r="R13" s="4">
        <f>Q13/1.5</f>
        <v>5.57948717948718</v>
      </c>
      <c r="S13" s="4">
        <f>P13*Q13</f>
        <v>27.200000000000003</v>
      </c>
      <c r="T13" s="4">
        <f>S13/1.5</f>
        <v>18.133333333333336</v>
      </c>
      <c r="Y13" s="4"/>
    </row>
    <row r="14" spans="6:25" ht="12.75">
      <c r="F14" s="6">
        <v>2</v>
      </c>
      <c r="G14" s="6">
        <v>6.233333333333333</v>
      </c>
      <c r="H14" s="6">
        <f>G14/1.5</f>
        <v>4.155555555555556</v>
      </c>
      <c r="I14" s="4">
        <f>F14*G14</f>
        <v>12.466666666666667</v>
      </c>
      <c r="J14" s="4">
        <f>I14/1.5</f>
        <v>8.311111111111112</v>
      </c>
      <c r="Y14" s="4"/>
    </row>
    <row r="15" ht="12.75">
      <c r="Y15" s="4"/>
    </row>
    <row r="16" spans="2:25" ht="12.75">
      <c r="B16" s="1">
        <v>1472</v>
      </c>
      <c r="C16" s="4">
        <f>F16+K16+P16+U16+Z16+AE16+AJ16</f>
        <v>6.25</v>
      </c>
      <c r="D16" s="4">
        <f>J16+O16+T16+Y16+AD16+AI16+AN16</f>
        <v>32.23055555555556</v>
      </c>
      <c r="E16" s="4">
        <f>D16/C16</f>
        <v>5.15688888888889</v>
      </c>
      <c r="F16" s="4">
        <f>SUM(F13:F15)</f>
        <v>3</v>
      </c>
      <c r="G16" s="4">
        <f>SUM(G13:G15)</f>
        <v>14.912500000000001</v>
      </c>
      <c r="H16" s="6">
        <f>G16/1.5</f>
        <v>9.941666666666668</v>
      </c>
      <c r="I16" s="4">
        <f>SUM(I13:I15)</f>
        <v>21.145833333333336</v>
      </c>
      <c r="J16" s="4">
        <f>SUM(J13:J15)</f>
        <v>14.097222222222223</v>
      </c>
      <c r="P16" s="4">
        <f>SUM(P13:P15)</f>
        <v>3.25</v>
      </c>
      <c r="Q16" s="4">
        <f>SUM(Q13:Q15)</f>
        <v>8.36923076923077</v>
      </c>
      <c r="R16" s="4">
        <f>SUM(R13:R15)</f>
        <v>5.57948717948718</v>
      </c>
      <c r="S16" s="4">
        <f>SUM(S13:S15)</f>
        <v>27.200000000000003</v>
      </c>
      <c r="T16" s="4">
        <f>S16/1.5</f>
        <v>18.133333333333336</v>
      </c>
      <c r="Y16" s="4"/>
    </row>
    <row r="17" ht="12.75">
      <c r="Y17" s="4"/>
    </row>
    <row r="18" spans="1:25" ht="12.75">
      <c r="A18" s="1">
        <v>1473</v>
      </c>
      <c r="F18" s="6">
        <v>3.25</v>
      </c>
      <c r="G18" s="6">
        <v>10.211538461538462</v>
      </c>
      <c r="H18" s="6">
        <f>G18/1.5</f>
        <v>6.8076923076923075</v>
      </c>
      <c r="I18" s="4">
        <f>F18*G18</f>
        <v>33.1875</v>
      </c>
      <c r="J18" s="4">
        <f>I18/1.5</f>
        <v>22.125</v>
      </c>
      <c r="P18" s="6">
        <v>1</v>
      </c>
      <c r="Q18" s="6">
        <v>10.5</v>
      </c>
      <c r="R18" s="4">
        <f>Q18/1.5</f>
        <v>7</v>
      </c>
      <c r="S18" s="4">
        <f>P18*Q18</f>
        <v>10.5</v>
      </c>
      <c r="T18" s="4">
        <f>S18/1.5</f>
        <v>7</v>
      </c>
      <c r="Y18" s="4"/>
    </row>
    <row r="19" spans="16:25" ht="12.75">
      <c r="P19" s="6">
        <v>2</v>
      </c>
      <c r="Q19" s="6">
        <v>6.75625</v>
      </c>
      <c r="R19" s="6">
        <f>Q19/1.5</f>
        <v>4.504166666666666</v>
      </c>
      <c r="S19" s="4">
        <f>P19*Q19</f>
        <v>13.5125</v>
      </c>
      <c r="T19" s="4">
        <f>S19/1.5</f>
        <v>9.008333333333333</v>
      </c>
      <c r="Y19" s="4"/>
    </row>
    <row r="20" ht="12.75">
      <c r="Y20" s="4"/>
    </row>
    <row r="21" spans="2:25" ht="12.75">
      <c r="B21" s="1">
        <v>1473</v>
      </c>
      <c r="C21" s="4">
        <f>F21+K21+P21+U21+Z21+AE21+AJ21</f>
        <v>6.25</v>
      </c>
      <c r="D21" s="4">
        <f>J21+O21+T21+Y21+AD21+AI21+AN21</f>
        <v>38.13333333333333</v>
      </c>
      <c r="E21" s="4">
        <f>D21/C21</f>
        <v>6.101333333333333</v>
      </c>
      <c r="F21" s="4">
        <f>SUM(F18:F20)</f>
        <v>3.25</v>
      </c>
      <c r="G21" s="4">
        <f>SUM(G18:G20)</f>
        <v>10.211538461538462</v>
      </c>
      <c r="H21" s="4">
        <f>SUM(H18:H20)</f>
        <v>6.8076923076923075</v>
      </c>
      <c r="I21" s="4">
        <f>SUM(I18:I20)</f>
        <v>33.1875</v>
      </c>
      <c r="J21" s="4">
        <f>SUM(J18:J20)</f>
        <v>22.125</v>
      </c>
      <c r="P21" s="4">
        <f>SUM(P18:P20)</f>
        <v>3</v>
      </c>
      <c r="Q21" s="4">
        <f>AVERAGE(Q18:Q20)</f>
        <v>8.628125</v>
      </c>
      <c r="R21" s="4">
        <f>AVERAGE(R18:R20)</f>
        <v>5.752083333333333</v>
      </c>
      <c r="S21" s="4">
        <f>SUM(S18:S20)</f>
        <v>24.0125</v>
      </c>
      <c r="T21" s="4">
        <f>SUM(T18:T20)</f>
        <v>16.008333333333333</v>
      </c>
      <c r="Y21" s="4"/>
    </row>
    <row r="22" ht="12.75">
      <c r="Y22" s="4"/>
    </row>
    <row r="23" spans="1:25" ht="12.75">
      <c r="A23" s="1">
        <v>1474</v>
      </c>
      <c r="F23" s="6">
        <v>0.5</v>
      </c>
      <c r="G23" s="6">
        <v>7.5</v>
      </c>
      <c r="H23" s="6">
        <f>G23/1.5</f>
        <v>5</v>
      </c>
      <c r="I23" s="4">
        <f>F23*G23</f>
        <v>3.75</v>
      </c>
      <c r="J23" s="4">
        <f>I23/1.5</f>
        <v>2.5</v>
      </c>
      <c r="K23" s="6">
        <v>1</v>
      </c>
      <c r="L23" s="3">
        <v>10.6</v>
      </c>
      <c r="M23" s="6">
        <f>L23/1.5</f>
        <v>7.066666666666666</v>
      </c>
      <c r="N23" s="4">
        <f>K23*L23</f>
        <v>10.6</v>
      </c>
      <c r="O23" s="4">
        <f>N23/1.5</f>
        <v>7.066666666666666</v>
      </c>
      <c r="P23" s="6">
        <v>3</v>
      </c>
      <c r="Q23" s="6">
        <v>11.8</v>
      </c>
      <c r="R23" s="6">
        <f>Q23/1.5</f>
        <v>7.866666666666667</v>
      </c>
      <c r="S23" s="4">
        <f>P23*Q23</f>
        <v>35.400000000000006</v>
      </c>
      <c r="T23" s="4">
        <f>S23/1.5</f>
        <v>23.600000000000005</v>
      </c>
      <c r="Y23" s="4"/>
    </row>
    <row r="24" spans="9:25" ht="12.75">
      <c r="I24" s="4">
        <f>F24*G24</f>
        <v>0</v>
      </c>
      <c r="J24" s="4">
        <f>I24/1.5</f>
        <v>0</v>
      </c>
      <c r="K24" s="6">
        <v>2</v>
      </c>
      <c r="L24" s="3">
        <v>7.4375</v>
      </c>
      <c r="M24" s="6">
        <f>L24/1.5</f>
        <v>4.958333333333333</v>
      </c>
      <c r="N24" s="4">
        <f>K24*L24</f>
        <v>14.875</v>
      </c>
      <c r="O24" s="4">
        <f>N24/1.5</f>
        <v>9.916666666666666</v>
      </c>
      <c r="Y24" s="4"/>
    </row>
    <row r="25" ht="12.75">
      <c r="Y25" s="4"/>
    </row>
    <row r="26" spans="2:25" ht="12.75">
      <c r="B26" s="1">
        <v>1474</v>
      </c>
      <c r="C26" s="4">
        <f>F26+K26+P26+U26+Z26+AE26+AJ26</f>
        <v>3.5</v>
      </c>
      <c r="D26" s="4">
        <f>J26+O26+T26+Y26+AD26+AI26+AN26</f>
        <v>19.483333333333334</v>
      </c>
      <c r="E26" s="4">
        <f>D26/C26</f>
        <v>5.566666666666667</v>
      </c>
      <c r="F26" s="4">
        <f>SUM(F23:F25)</f>
        <v>0.5</v>
      </c>
      <c r="G26" s="4">
        <f>SUM(G23:G25)</f>
        <v>7.5</v>
      </c>
      <c r="H26" s="4">
        <f>SUM(H23:H25)</f>
        <v>5</v>
      </c>
      <c r="I26" s="4">
        <f>SUM(I23:I25)</f>
        <v>3.75</v>
      </c>
      <c r="J26" s="4">
        <f>I26/1.5</f>
        <v>2.5</v>
      </c>
      <c r="K26" s="4">
        <f>SUM(K23:K25)</f>
        <v>3</v>
      </c>
      <c r="L26" s="4">
        <f>AVERAGE(L23:L25)</f>
        <v>9.01875</v>
      </c>
      <c r="M26" s="4">
        <f>L26/1.5</f>
        <v>6.0125</v>
      </c>
      <c r="N26" s="4">
        <f>SUM(N23:N25)</f>
        <v>25.475</v>
      </c>
      <c r="O26" s="4">
        <f>N26/1.5</f>
        <v>16.983333333333334</v>
      </c>
      <c r="Y26" s="4"/>
    </row>
    <row r="27" ht="12.75">
      <c r="Y27" s="4"/>
    </row>
    <row r="28" spans="1:25" ht="12.75">
      <c r="A28" s="1">
        <v>1475</v>
      </c>
      <c r="B28" s="1">
        <v>1475</v>
      </c>
      <c r="C28" s="4">
        <f>F28+K28+P28+U28+Z28+AE28+AJ28</f>
        <v>4</v>
      </c>
      <c r="D28" s="4">
        <f>J28+O28+T28+Y28+AD28+AI28+AN28</f>
        <v>32.56666666666667</v>
      </c>
      <c r="E28" s="4">
        <f>D28/C28</f>
        <v>8.141666666666667</v>
      </c>
      <c r="F28" s="6">
        <v>1</v>
      </c>
      <c r="G28" s="6">
        <v>10.35</v>
      </c>
      <c r="H28" s="6">
        <f>G28/1.5</f>
        <v>6.8999999999999995</v>
      </c>
      <c r="I28" s="4">
        <f>F28*G28</f>
        <v>10.35</v>
      </c>
      <c r="J28" s="4">
        <f>I28/1.5</f>
        <v>6.8999999999999995</v>
      </c>
      <c r="K28" s="6">
        <v>3</v>
      </c>
      <c r="L28" s="3">
        <v>12.833333333333334</v>
      </c>
      <c r="M28" s="6">
        <f>L28/1.5</f>
        <v>8.555555555555555</v>
      </c>
      <c r="N28" s="4">
        <f>K28*L28</f>
        <v>38.5</v>
      </c>
      <c r="O28" s="4">
        <f>N28/1.5</f>
        <v>25.666666666666668</v>
      </c>
      <c r="Y28" s="4"/>
    </row>
    <row r="29" ht="12.75">
      <c r="Y29" s="4"/>
    </row>
    <row r="30" spans="1:25" ht="12.75">
      <c r="A30" s="1">
        <v>1476</v>
      </c>
      <c r="B30" s="1">
        <v>1476</v>
      </c>
      <c r="C30" s="4">
        <f>F30+K30+P30+U30+Z30+AE30+AJ30</f>
        <v>4</v>
      </c>
      <c r="D30" s="4">
        <f>J30+O30+T30+Y30+AD30+AI30+AN30</f>
        <v>30.466666666666665</v>
      </c>
      <c r="E30" s="4">
        <f>D30/C30</f>
        <v>7.616666666666666</v>
      </c>
      <c r="F30" s="6">
        <v>3</v>
      </c>
      <c r="G30" s="6">
        <v>11.633333333333333</v>
      </c>
      <c r="H30" s="6">
        <f>G30/1.5</f>
        <v>7.7555555555555555</v>
      </c>
      <c r="I30" s="4">
        <f>F30*G30</f>
        <v>34.9</v>
      </c>
      <c r="J30" s="4">
        <f>I30/1.5</f>
        <v>23.266666666666666</v>
      </c>
      <c r="K30" s="6">
        <v>1</v>
      </c>
      <c r="L30" s="3">
        <v>10.8</v>
      </c>
      <c r="M30" s="4">
        <f>L30/1.5</f>
        <v>7.2</v>
      </c>
      <c r="N30" s="4">
        <f>K30*L30</f>
        <v>10.8</v>
      </c>
      <c r="O30" s="4">
        <f>N30/1.5</f>
        <v>7.2</v>
      </c>
      <c r="Y30" s="4"/>
    </row>
    <row r="31" ht="12.75">
      <c r="Y31" s="4"/>
    </row>
    <row r="32" spans="1:30" ht="12.75">
      <c r="A32" s="1">
        <v>1477</v>
      </c>
      <c r="B32" s="1">
        <v>1477</v>
      </c>
      <c r="C32" s="4">
        <f>F32+K32+P32+U32+Z32+AE32+AJ32</f>
        <v>4</v>
      </c>
      <c r="D32" s="4">
        <f>J32+O32+T32+Y32+AD32+AI32+AN32</f>
        <v>32.53333333333333</v>
      </c>
      <c r="E32" s="4">
        <f>D32/C32</f>
        <v>8.133333333333333</v>
      </c>
      <c r="P32" s="6">
        <v>3</v>
      </c>
      <c r="Q32" s="6">
        <v>12.383333333333333</v>
      </c>
      <c r="R32" s="4">
        <f>Q32/1.5</f>
        <v>8.255555555555555</v>
      </c>
      <c r="S32" s="4">
        <f>P32*Q32</f>
        <v>37.15</v>
      </c>
      <c r="T32" s="4">
        <f>S32/1.5</f>
        <v>24.766666666666666</v>
      </c>
      <c r="Y32" s="4"/>
      <c r="Z32" s="2">
        <v>1</v>
      </c>
      <c r="AA32" s="3">
        <v>11.65</v>
      </c>
      <c r="AB32" s="6">
        <f>AA32/1.5</f>
        <v>7.766666666666667</v>
      </c>
      <c r="AC32" s="4">
        <f>Z32*AA32</f>
        <v>11.65</v>
      </c>
      <c r="AD32" s="4">
        <f>AC32/1.5</f>
        <v>7.766666666666667</v>
      </c>
    </row>
    <row r="33" ht="12.75">
      <c r="Y33" s="4"/>
    </row>
    <row r="34" spans="1:25" ht="12.75">
      <c r="A34" s="1">
        <v>1478</v>
      </c>
      <c r="F34" s="6">
        <v>4</v>
      </c>
      <c r="G34" s="6">
        <v>11.625</v>
      </c>
      <c r="H34" s="6">
        <f>G34/1.5</f>
        <v>7.75</v>
      </c>
      <c r="I34" s="4">
        <f>F34*G34</f>
        <v>46.5</v>
      </c>
      <c r="J34" s="4">
        <f>I34/1.5</f>
        <v>31</v>
      </c>
      <c r="P34" s="6">
        <v>1</v>
      </c>
      <c r="Q34" s="6">
        <v>12.6</v>
      </c>
      <c r="R34" s="4">
        <f>Q34/1.5</f>
        <v>8.4</v>
      </c>
      <c r="S34" s="4">
        <f>P34*Q34</f>
        <v>12.6</v>
      </c>
      <c r="T34" s="4">
        <f>S34/1.5</f>
        <v>8.4</v>
      </c>
      <c r="Y34" s="4"/>
    </row>
    <row r="35" spans="6:25" ht="12.75">
      <c r="F35" s="6"/>
      <c r="G35" s="6"/>
      <c r="H35" s="6"/>
      <c r="P35" s="6">
        <v>2</v>
      </c>
      <c r="Q35" s="6">
        <v>8.25</v>
      </c>
      <c r="R35" s="6">
        <f>Q35/1.5</f>
        <v>5.5</v>
      </c>
      <c r="S35" s="4">
        <f>P35*Q35</f>
        <v>16.5</v>
      </c>
      <c r="T35" s="4">
        <f>S35/1.5</f>
        <v>11</v>
      </c>
      <c r="Y35" s="4"/>
    </row>
    <row r="36" spans="6:25" ht="12.75">
      <c r="F36" s="6"/>
      <c r="G36" s="6"/>
      <c r="H36" s="6"/>
      <c r="P36" s="6"/>
      <c r="Q36" s="6"/>
      <c r="Y36" s="4"/>
    </row>
    <row r="37" spans="2:25" ht="12.75">
      <c r="B37" s="1">
        <v>1478</v>
      </c>
      <c r="C37" s="4">
        <f>F37+K37+P37+U37+Z37+AE37+AJ37</f>
        <v>7</v>
      </c>
      <c r="D37" s="4">
        <f>J37+O37+T37+Y37+AD37+AI37+AN37</f>
        <v>50.4</v>
      </c>
      <c r="E37" s="4">
        <f>D37/C37</f>
        <v>7.2</v>
      </c>
      <c r="F37" s="4">
        <f>SUM(F34:F36)</f>
        <v>4</v>
      </c>
      <c r="G37" s="4">
        <f>SUM(G34:G36)</f>
        <v>11.625</v>
      </c>
      <c r="H37" s="4">
        <f>SUM(H34:H36)</f>
        <v>7.75</v>
      </c>
      <c r="I37" s="4">
        <f>SUM(I34:I36)</f>
        <v>46.5</v>
      </c>
      <c r="J37" s="4">
        <f>SUM(J34:J36)</f>
        <v>31</v>
      </c>
      <c r="P37" s="4">
        <f>SUM(P34:P36)</f>
        <v>3</v>
      </c>
      <c r="Q37" s="4">
        <f>AVERAGE(Q34:Q36)</f>
        <v>10.425</v>
      </c>
      <c r="R37" s="4">
        <f>AVERAGE(R34:R36)</f>
        <v>6.95</v>
      </c>
      <c r="S37" s="4">
        <f>SUM(S34:S36)</f>
        <v>29.1</v>
      </c>
      <c r="T37" s="4">
        <f>SUM(T34:T36)</f>
        <v>19.4</v>
      </c>
      <c r="Y37" s="4"/>
    </row>
    <row r="38" spans="16:25" ht="12.75">
      <c r="P38" s="6"/>
      <c r="Q38" s="6"/>
      <c r="R38" s="6"/>
      <c r="Y38" s="4"/>
    </row>
    <row r="39" spans="16:25" ht="12.75">
      <c r="P39" s="6"/>
      <c r="Q39" s="6"/>
      <c r="R39" s="6"/>
      <c r="Y39" s="4"/>
    </row>
    <row r="40" spans="1:25" ht="12.75">
      <c r="A40" s="1">
        <v>1479</v>
      </c>
      <c r="F40" s="6">
        <v>1</v>
      </c>
      <c r="G40" s="6">
        <v>12.75</v>
      </c>
      <c r="H40" s="6">
        <f>G40/1.5</f>
        <v>8.5</v>
      </c>
      <c r="I40" s="4">
        <f>F40*G40</f>
        <v>12.75</v>
      </c>
      <c r="J40" s="4">
        <f>I40/1.5</f>
        <v>8.5</v>
      </c>
      <c r="P40" s="6">
        <v>4.25</v>
      </c>
      <c r="Q40" s="6">
        <v>12.75</v>
      </c>
      <c r="R40" s="6">
        <f>Q40/1.5</f>
        <v>8.5</v>
      </c>
      <c r="S40" s="4">
        <f>P40*Q40</f>
        <v>54.1875</v>
      </c>
      <c r="T40" s="4">
        <f>S40/1.5</f>
        <v>36.125</v>
      </c>
      <c r="Y40" s="4"/>
    </row>
    <row r="41" spans="6:25" ht="12.75">
      <c r="F41" s="6">
        <v>2</v>
      </c>
      <c r="G41" s="6">
        <v>8.25</v>
      </c>
      <c r="I41" s="4">
        <f>F41*G41</f>
        <v>16.5</v>
      </c>
      <c r="J41" s="4">
        <f>I41/1.5</f>
        <v>11</v>
      </c>
      <c r="R41" s="4">
        <f>Q41/1.5</f>
        <v>0</v>
      </c>
      <c r="S41" s="4">
        <f>P41*Q41</f>
        <v>0</v>
      </c>
      <c r="T41" s="4">
        <f>S41/1.5</f>
        <v>0</v>
      </c>
      <c r="Y41" s="4"/>
    </row>
    <row r="42" ht="12.75">
      <c r="Y42" s="4"/>
    </row>
    <row r="43" ht="12.75">
      <c r="Y43" s="4"/>
    </row>
    <row r="44" spans="2:25" ht="12.75">
      <c r="B44" s="1">
        <v>1479</v>
      </c>
      <c r="C44" s="4">
        <f>F44+K44+P44+U44+Z44+AE44+AJ44</f>
        <v>7.25</v>
      </c>
      <c r="D44" s="4">
        <f>J44+O44+T44+Y44+AD44+AI44+AN44</f>
        <v>55.625</v>
      </c>
      <c r="E44" s="4">
        <f>D44/C44</f>
        <v>7.672413793103448</v>
      </c>
      <c r="F44" s="4">
        <f>SUM(F40:F43)</f>
        <v>3</v>
      </c>
      <c r="G44" s="4">
        <f>AVERAGE(G40:G43)</f>
        <v>10.5</v>
      </c>
      <c r="H44" s="4">
        <f>AVERAGE(H40:H43)</f>
        <v>8.5</v>
      </c>
      <c r="I44" s="4">
        <f>SUM(I40:I43)</f>
        <v>29.25</v>
      </c>
      <c r="J44" s="4">
        <f>SUM(J40:J43)</f>
        <v>19.5</v>
      </c>
      <c r="P44" s="4">
        <f>SUM(P40:P43)</f>
        <v>4.25</v>
      </c>
      <c r="Q44" s="4">
        <f>AVERAGE(Q40:Q43)</f>
        <v>12.75</v>
      </c>
      <c r="R44" s="4">
        <f>AVERAGE(R40:R43)</f>
        <v>4.25</v>
      </c>
      <c r="S44" s="4">
        <f>SUM(S40:S43)</f>
        <v>54.1875</v>
      </c>
      <c r="T44" s="4">
        <f>SUM(T40:T43)</f>
        <v>36.125</v>
      </c>
      <c r="Y44" s="4"/>
    </row>
    <row r="45" ht="12.75">
      <c r="Y45" s="4"/>
    </row>
    <row r="46" spans="1:25" ht="12.75">
      <c r="A46" s="1">
        <v>1480</v>
      </c>
      <c r="B46" s="1">
        <v>1480</v>
      </c>
      <c r="C46" s="4">
        <f>F46+K46+P46+U46+Z46+AE46+AJ46</f>
        <v>5.25</v>
      </c>
      <c r="D46" s="4">
        <f>J46+O46+T46+Y46+AD46+AI46+AN46</f>
        <v>44.65833333333334</v>
      </c>
      <c r="E46" s="4">
        <f>D46/C46</f>
        <v>8.506349206349208</v>
      </c>
      <c r="F46" s="6">
        <v>4.25</v>
      </c>
      <c r="G46" s="6">
        <v>12.761764705882355</v>
      </c>
      <c r="H46" s="6">
        <f>G46/1.5</f>
        <v>8.507843137254904</v>
      </c>
      <c r="I46" s="4">
        <f>F46*G46</f>
        <v>54.237500000000004</v>
      </c>
      <c r="J46" s="4">
        <f>I46/1.5</f>
        <v>36.15833333333334</v>
      </c>
      <c r="K46" s="6">
        <v>1</v>
      </c>
      <c r="L46" s="6">
        <v>12.75</v>
      </c>
      <c r="M46" s="6">
        <f>L46/1.5</f>
        <v>8.5</v>
      </c>
      <c r="N46" s="4">
        <f>K46*L46</f>
        <v>12.75</v>
      </c>
      <c r="O46" s="4">
        <f>N46/1.5</f>
        <v>8.5</v>
      </c>
      <c r="Y46" s="4"/>
    </row>
    <row r="47" ht="12.75">
      <c r="Y47" s="4"/>
    </row>
    <row r="48" spans="1:25" ht="12.75">
      <c r="A48" s="1">
        <v>1481</v>
      </c>
      <c r="F48" s="6">
        <v>1</v>
      </c>
      <c r="G48" s="6">
        <v>13.15</v>
      </c>
      <c r="H48" s="6">
        <f>G48/1.5</f>
        <v>8.766666666666667</v>
      </c>
      <c r="I48" s="4">
        <f>F48*G48</f>
        <v>13.15</v>
      </c>
      <c r="J48" s="4">
        <f>I48/1.5</f>
        <v>8.766666666666667</v>
      </c>
      <c r="K48" s="2">
        <v>4.25</v>
      </c>
      <c r="L48" s="6">
        <v>13.125490196078431</v>
      </c>
      <c r="M48" s="6">
        <f>L48/1.5</f>
        <v>8.75032679738562</v>
      </c>
      <c r="N48" s="4">
        <f>K48*L48</f>
        <v>55.78333333333333</v>
      </c>
      <c r="O48" s="4">
        <f>N48/1.5</f>
        <v>37.18888888888889</v>
      </c>
      <c r="Y48" s="4"/>
    </row>
    <row r="49" spans="6:25" ht="12.75">
      <c r="F49" s="6">
        <v>2</v>
      </c>
      <c r="G49" s="6">
        <v>9.3875</v>
      </c>
      <c r="H49" s="6">
        <f>G49/1.5</f>
        <v>6.258333333333333</v>
      </c>
      <c r="I49" s="4">
        <f>F49*G49</f>
        <v>18.775</v>
      </c>
      <c r="J49" s="4">
        <f>I49/1.5</f>
        <v>12.516666666666666</v>
      </c>
      <c r="Y49" s="4"/>
    </row>
    <row r="50" ht="12.75">
      <c r="Y50" s="4"/>
    </row>
    <row r="51" spans="2:25" ht="12.75">
      <c r="B51" s="1">
        <v>1481</v>
      </c>
      <c r="C51" s="4">
        <f>F51+K51+P51+U51+Z51+AE51+AJ51</f>
        <v>7.25</v>
      </c>
      <c r="D51" s="4">
        <f>J51+O51+T51+Y51+AD51+AI51+AN51</f>
        <v>58.47222222222222</v>
      </c>
      <c r="E51" s="4">
        <f>D51/C51</f>
        <v>8.065134099616857</v>
      </c>
      <c r="F51" s="4">
        <f>SUM(F48:F50)</f>
        <v>3</v>
      </c>
      <c r="G51" s="4">
        <f>AVERAGE(G48:G50)</f>
        <v>11.26875</v>
      </c>
      <c r="H51" s="4">
        <f>AVERAGE(H48:H50)</f>
        <v>7.5125</v>
      </c>
      <c r="I51" s="4">
        <f>SUM(I48:I50)</f>
        <v>31.924999999999997</v>
      </c>
      <c r="J51" s="4">
        <f>SUM(J48:J50)</f>
        <v>21.28333333333333</v>
      </c>
      <c r="K51" s="4">
        <f>SUM(K48:K50)</f>
        <v>4.25</v>
      </c>
      <c r="L51" s="4">
        <f>AVERAGE(L48:L50)</f>
        <v>13.125490196078431</v>
      </c>
      <c r="M51" s="4">
        <f>L51/1.5</f>
        <v>8.75032679738562</v>
      </c>
      <c r="N51" s="4">
        <f>SUM(N48:N50)</f>
        <v>55.78333333333333</v>
      </c>
      <c r="O51" s="4">
        <f>SUM(O48:O50)</f>
        <v>37.18888888888889</v>
      </c>
      <c r="Y51" s="4"/>
    </row>
    <row r="52" ht="12.75">
      <c r="Y52" s="4"/>
    </row>
    <row r="53" spans="1:25" ht="12.75">
      <c r="A53" s="1">
        <v>1482</v>
      </c>
      <c r="B53" s="1">
        <v>1482</v>
      </c>
      <c r="C53" s="4">
        <f>F53+K53+P53+U53+Z53+AE53+AJ53</f>
        <v>7</v>
      </c>
      <c r="D53" s="4">
        <f>J53+O53+T53+Y53+AD53+AI53+AN53</f>
        <v>56.66666666666667</v>
      </c>
      <c r="E53" s="4">
        <f>D53/C53</f>
        <v>8.095238095238097</v>
      </c>
      <c r="F53" s="6">
        <v>2</v>
      </c>
      <c r="G53" s="6">
        <v>8.5</v>
      </c>
      <c r="H53" s="6">
        <f>G53/1.5</f>
        <v>5.666666666666667</v>
      </c>
      <c r="I53" s="4">
        <f>F53*G53</f>
        <v>17</v>
      </c>
      <c r="J53" s="4">
        <f>I53/1.5</f>
        <v>11.333333333333334</v>
      </c>
      <c r="K53" s="6">
        <v>5</v>
      </c>
      <c r="L53" s="6">
        <v>13.6</v>
      </c>
      <c r="M53" s="4">
        <f>L53/1.5</f>
        <v>9.066666666666666</v>
      </c>
      <c r="N53" s="4">
        <f>K53*L53</f>
        <v>68</v>
      </c>
      <c r="O53" s="4">
        <f>N53/1.5</f>
        <v>45.333333333333336</v>
      </c>
      <c r="Y53" s="4"/>
    </row>
    <row r="54" ht="12.75">
      <c r="Y54" s="4"/>
    </row>
    <row r="55" spans="1:25" ht="12.75">
      <c r="A55" s="1">
        <v>1483</v>
      </c>
      <c r="B55" s="1">
        <v>1483</v>
      </c>
      <c r="Y55" s="4"/>
    </row>
    <row r="56" ht="12.75">
      <c r="Y56" s="4"/>
    </row>
    <row r="57" spans="1:25" ht="12.75">
      <c r="A57" s="1">
        <v>1484</v>
      </c>
      <c r="B57" s="1">
        <v>1484</v>
      </c>
      <c r="C57" s="4">
        <f>F57+K57+P57+U57+Z57+AE57+AJ57</f>
        <v>5.666666666666667</v>
      </c>
      <c r="D57" s="4">
        <f>J57+O57+T57+Y57+AD57+AI57+AN57</f>
        <v>49.166666666666664</v>
      </c>
      <c r="E57" s="4">
        <f>D57/C57</f>
        <v>8.676470588235293</v>
      </c>
      <c r="K57" s="6">
        <f>5+2/3</f>
        <v>5.666666666666667</v>
      </c>
      <c r="L57" s="6">
        <v>13.01470588235294</v>
      </c>
      <c r="M57" s="6">
        <f>L57/1.5</f>
        <v>8.676470588235293</v>
      </c>
      <c r="N57" s="4">
        <f>K57*L57</f>
        <v>73.75</v>
      </c>
      <c r="O57" s="4">
        <f>N57/1.5</f>
        <v>49.166666666666664</v>
      </c>
      <c r="Y57" s="4"/>
    </row>
    <row r="58" ht="12.75">
      <c r="Y58" s="4"/>
    </row>
    <row r="59" spans="1:25" ht="12.75">
      <c r="A59" s="1">
        <v>1485</v>
      </c>
      <c r="B59" s="1">
        <v>1485</v>
      </c>
      <c r="C59" s="4">
        <f>F59+K59+P59+U59+Z59+AE59+AJ59</f>
        <v>6</v>
      </c>
      <c r="D59" s="4">
        <f>J59+O59+T59+Y59+AD59+AI59+AN59</f>
        <v>24.899999999999995</v>
      </c>
      <c r="E59" s="4">
        <f>D59/C59</f>
        <v>4.1499999999999995</v>
      </c>
      <c r="U59" s="2">
        <v>6</v>
      </c>
      <c r="V59" s="6">
        <v>6.225</v>
      </c>
      <c r="W59" s="6">
        <f>V59/1.5</f>
        <v>4.1499999999999995</v>
      </c>
      <c r="X59" s="4">
        <f>U59*V59</f>
        <v>37.349999999999994</v>
      </c>
      <c r="Y59" s="4">
        <f>X59/1.5</f>
        <v>24.899999999999995</v>
      </c>
    </row>
    <row r="60" ht="12.75">
      <c r="Y60" s="4"/>
    </row>
    <row r="61" spans="1:25" ht="12.75">
      <c r="A61" s="1">
        <v>1486</v>
      </c>
      <c r="B61" s="1">
        <v>1486</v>
      </c>
      <c r="C61" s="4">
        <f>F61+K61+P61+U61+Z61+AE61+AJ61</f>
        <v>6</v>
      </c>
      <c r="D61" s="4">
        <f>J61+O61+T61+Y61+AD61+AI61+AN61</f>
        <v>24.766666666666666</v>
      </c>
      <c r="E61" s="4">
        <f>D61/C61</f>
        <v>4.127777777777777</v>
      </c>
      <c r="K61" s="6">
        <v>6</v>
      </c>
      <c r="L61" s="6">
        <v>6.191666666666666</v>
      </c>
      <c r="M61" s="6">
        <f>L61/1.5</f>
        <v>4.127777777777777</v>
      </c>
      <c r="N61" s="4">
        <f>K61*L61</f>
        <v>37.15</v>
      </c>
      <c r="O61" s="4">
        <f>N61/1.5</f>
        <v>24.766666666666666</v>
      </c>
      <c r="Y61" s="4"/>
    </row>
    <row r="62" ht="12.75">
      <c r="Y62" s="4"/>
    </row>
    <row r="63" spans="1:40" ht="12.75">
      <c r="A63" s="1">
        <v>1487</v>
      </c>
      <c r="B63" s="1">
        <v>1487</v>
      </c>
      <c r="C63" s="4">
        <f>F63+K63+P63+U63+Z63+AE63+AJ63</f>
        <v>2</v>
      </c>
      <c r="D63" s="4">
        <f>J63+O63+T63+Y63+AD63+AI63+AN63</f>
        <v>16.166666666666668</v>
      </c>
      <c r="E63" s="4">
        <f>D63/C63</f>
        <v>8.083333333333334</v>
      </c>
      <c r="Y63" s="4"/>
      <c r="AJ63" s="2">
        <v>2</v>
      </c>
      <c r="AK63" s="6">
        <v>12.125</v>
      </c>
      <c r="AL63" s="6">
        <f>AK63/1.5</f>
        <v>8.083333333333334</v>
      </c>
      <c r="AM63" s="4">
        <f>AJ63*AK63</f>
        <v>24.25</v>
      </c>
      <c r="AN63" s="4">
        <f>AM63/1.5</f>
        <v>16.166666666666668</v>
      </c>
    </row>
    <row r="64" ht="12.75">
      <c r="Y64" s="4"/>
    </row>
    <row r="65" spans="1:25" ht="12.75">
      <c r="A65" s="1">
        <v>1488</v>
      </c>
      <c r="F65" s="6">
        <f>1+1/3</f>
        <v>1.3333333333333333</v>
      </c>
      <c r="G65" s="6">
        <v>15.871875</v>
      </c>
      <c r="H65" s="6">
        <f>G65/1.5</f>
        <v>10.581249999999999</v>
      </c>
      <c r="I65" s="4">
        <f>F65*G65</f>
        <v>21.162499999999998</v>
      </c>
      <c r="J65" s="4">
        <f>I65/1.5</f>
        <v>14.108333333333333</v>
      </c>
      <c r="P65" s="6">
        <v>7</v>
      </c>
      <c r="Q65" s="6">
        <v>7</v>
      </c>
      <c r="R65" s="6">
        <f>Q65/1.5</f>
        <v>4.666666666666667</v>
      </c>
      <c r="S65" s="4">
        <f>P65*Q65</f>
        <v>49</v>
      </c>
      <c r="T65" s="4">
        <f>S65/1.5</f>
        <v>32.666666666666664</v>
      </c>
      <c r="Y65" s="4"/>
    </row>
    <row r="66" spans="6:25" ht="12.75">
      <c r="F66" s="6">
        <v>2</v>
      </c>
      <c r="G66" s="6">
        <v>12.25</v>
      </c>
      <c r="H66" s="6">
        <f>G66/1.5</f>
        <v>8.166666666666666</v>
      </c>
      <c r="I66" s="4">
        <f>F66*G66</f>
        <v>24.5</v>
      </c>
      <c r="J66" s="4">
        <f>I66/1.5</f>
        <v>16.333333333333332</v>
      </c>
      <c r="Y66" s="4"/>
    </row>
    <row r="67" ht="12.75">
      <c r="Y67" s="4"/>
    </row>
    <row r="68" spans="2:25" ht="12.75">
      <c r="B68" s="1">
        <v>1488</v>
      </c>
      <c r="C68" s="4">
        <f>F68+K68+P68+U68+Z68+AE68+AJ68</f>
        <v>10.333333333333332</v>
      </c>
      <c r="D68" s="4">
        <f>J68+O68+T68+Y68+AD68+AI68+AN68</f>
        <v>63.10833333333333</v>
      </c>
      <c r="E68" s="4">
        <f>D68/C68</f>
        <v>6.107258064516129</v>
      </c>
      <c r="F68" s="4">
        <f>SUM(F65:F67)</f>
        <v>3.333333333333333</v>
      </c>
      <c r="G68" s="4">
        <f>AVERAGE(G65:G67)</f>
        <v>14.0609375</v>
      </c>
      <c r="H68" s="4">
        <f>AVERAGE(H65:H67)</f>
        <v>9.373958333333333</v>
      </c>
      <c r="I68" s="4">
        <f>SUM(I65:I67)</f>
        <v>45.662499999999994</v>
      </c>
      <c r="J68" s="4">
        <f>I68/1.5</f>
        <v>30.441666666666663</v>
      </c>
      <c r="P68" s="4">
        <f>SUM(P65:P67)</f>
        <v>7</v>
      </c>
      <c r="Q68" s="4">
        <f>SUM(Q65:Q67)</f>
        <v>7</v>
      </c>
      <c r="R68" s="4">
        <f>SUM(R65:R67)</f>
        <v>4.666666666666667</v>
      </c>
      <c r="S68" s="4">
        <f>P68*Q68</f>
        <v>49</v>
      </c>
      <c r="T68" s="4">
        <f>S68/1.5</f>
        <v>32.666666666666664</v>
      </c>
      <c r="Y68" s="4"/>
    </row>
    <row r="69" ht="12.75">
      <c r="Y69" s="4"/>
    </row>
    <row r="70" spans="1:25" ht="12.75">
      <c r="A70" s="1">
        <v>1489</v>
      </c>
      <c r="B70" s="1">
        <v>1489</v>
      </c>
      <c r="Y70" s="4"/>
    </row>
    <row r="71" ht="12.75">
      <c r="Y71" s="4"/>
    </row>
    <row r="72" spans="1:25" ht="12.75">
      <c r="A72" s="1">
        <v>1490</v>
      </c>
      <c r="B72" s="1">
        <v>1490</v>
      </c>
      <c r="Y72" s="4"/>
    </row>
    <row r="73" ht="12.75">
      <c r="Y73" s="4"/>
    </row>
    <row r="74" spans="1:40" ht="12.75">
      <c r="A74" s="1">
        <v>1491</v>
      </c>
      <c r="B74" s="1">
        <v>1491</v>
      </c>
      <c r="C74" s="4">
        <f>F74+K74+P74+U74+Z74+AE74+AJ74</f>
        <v>2.333333333333333</v>
      </c>
      <c r="D74" s="4">
        <f>J74+O74+T74+Y74+AD74+AI74+AN74</f>
        <v>15.402777777777779</v>
      </c>
      <c r="E74" s="4">
        <f>D74/C74</f>
        <v>6.601190476190477</v>
      </c>
      <c r="Y74" s="4"/>
      <c r="AE74" s="6">
        <f>1+1/3</f>
        <v>1.3333333333333333</v>
      </c>
      <c r="AF74" s="6">
        <v>9.828125</v>
      </c>
      <c r="AG74" s="6">
        <f>AF74/1.5</f>
        <v>6.552083333333333</v>
      </c>
      <c r="AH74" s="4">
        <f>AE74*AF74</f>
        <v>13.104166666666666</v>
      </c>
      <c r="AI74" s="4">
        <f>AH74/1.5</f>
        <v>8.73611111111111</v>
      </c>
      <c r="AJ74" s="2">
        <v>1</v>
      </c>
      <c r="AK74" s="6">
        <v>10</v>
      </c>
      <c r="AL74" s="6">
        <f>AK74/1.5</f>
        <v>6.666666666666667</v>
      </c>
      <c r="AM74" s="4">
        <f>AJ74*AK74</f>
        <v>10</v>
      </c>
      <c r="AN74" s="4">
        <f>AM74/1.5</f>
        <v>6.666666666666667</v>
      </c>
    </row>
    <row r="76" spans="1:35" ht="12.75">
      <c r="A76" s="1">
        <v>1492</v>
      </c>
      <c r="B76" s="1">
        <v>1492</v>
      </c>
      <c r="C76" s="4">
        <f>F76+K76+P76+U76+Z76+AE76+AJ76</f>
        <v>2.333333333333333</v>
      </c>
      <c r="D76" s="4">
        <f>J76+O76+T76+Y76+AD76+AI76+AN76</f>
        <v>17.38888888888889</v>
      </c>
      <c r="E76" s="4">
        <f>D76/C76</f>
        <v>7.452380952380953</v>
      </c>
      <c r="F76" s="6">
        <f>1+1/3</f>
        <v>1.3333333333333333</v>
      </c>
      <c r="G76" s="6">
        <v>11.500000000000002</v>
      </c>
      <c r="H76" s="6">
        <f>G76/1.5</f>
        <v>7.666666666666668</v>
      </c>
      <c r="I76" s="4">
        <f>F76*G76</f>
        <v>15.333333333333336</v>
      </c>
      <c r="J76" s="4">
        <f>I76/1.5</f>
        <v>10.222222222222223</v>
      </c>
      <c r="Y76" s="4"/>
      <c r="AE76" s="6">
        <v>1</v>
      </c>
      <c r="AF76" s="6">
        <v>10.75</v>
      </c>
      <c r="AG76" s="6">
        <f>AF76/1.5</f>
        <v>7.166666666666667</v>
      </c>
      <c r="AH76" s="4">
        <f>AE76*AF76</f>
        <v>10.75</v>
      </c>
      <c r="AI76" s="4">
        <f>AH76/1.5</f>
        <v>7.166666666666667</v>
      </c>
    </row>
    <row r="77" ht="12.75">
      <c r="Y77" s="4"/>
    </row>
    <row r="78" spans="1:25" ht="12.75">
      <c r="A78" s="1">
        <v>1493</v>
      </c>
      <c r="B78" s="1">
        <v>1493</v>
      </c>
      <c r="C78" s="4">
        <f>F78+K78+P78+U78+Z78+AE78+AJ78</f>
        <v>2.333333333333333</v>
      </c>
      <c r="D78" s="4">
        <f>J78+O78+T78+Y78+AD78+AI78+AN78</f>
        <v>21.6</v>
      </c>
      <c r="E78" s="4">
        <f>D78/C78</f>
        <v>9.25714285714286</v>
      </c>
      <c r="F78" s="6">
        <f>1+1/3</f>
        <v>1.3333333333333333</v>
      </c>
      <c r="G78" s="6">
        <v>13.875</v>
      </c>
      <c r="H78" s="6">
        <f>G78/1.5</f>
        <v>9.25</v>
      </c>
      <c r="I78" s="4">
        <f>F78*G78</f>
        <v>18.5</v>
      </c>
      <c r="J78" s="4">
        <f>I78/1.5</f>
        <v>12.333333333333334</v>
      </c>
      <c r="K78" s="6">
        <v>1</v>
      </c>
      <c r="L78" s="6">
        <v>13.9</v>
      </c>
      <c r="M78" s="6">
        <f>L78/1.5</f>
        <v>9.266666666666667</v>
      </c>
      <c r="N78" s="4">
        <f>K78*L78</f>
        <v>13.9</v>
      </c>
      <c r="O78" s="4">
        <f>N78/1.5</f>
        <v>9.266666666666667</v>
      </c>
      <c r="Y78" s="4"/>
    </row>
    <row r="79" ht="12.75">
      <c r="Y79" s="4"/>
    </row>
    <row r="80" spans="1:25" ht="12.75">
      <c r="A80" s="1">
        <v>1494</v>
      </c>
      <c r="B80" s="1">
        <v>1494</v>
      </c>
      <c r="C80" s="4">
        <f>F80+K80+P80+U80+Z80+AE80+AJ80</f>
        <v>2.333333333333333</v>
      </c>
      <c r="D80" s="4">
        <f>J80+O80+T80+Y80+AD80+AI80+AN80</f>
        <v>22.574999999999996</v>
      </c>
      <c r="E80" s="4">
        <f>D80/C80</f>
        <v>9.674999999999999</v>
      </c>
      <c r="F80" s="6">
        <f>1+1/3</f>
        <v>1.3333333333333333</v>
      </c>
      <c r="G80" s="6">
        <v>14.5125</v>
      </c>
      <c r="H80" s="6">
        <f>G80/1.5</f>
        <v>9.674999999999999</v>
      </c>
      <c r="I80" s="4">
        <f>F80*G80</f>
        <v>19.349999999999998</v>
      </c>
      <c r="J80" s="4">
        <f>I80/1.5</f>
        <v>12.899999999999999</v>
      </c>
      <c r="K80" s="6">
        <v>1</v>
      </c>
      <c r="L80" s="6">
        <v>14.5125</v>
      </c>
      <c r="M80" s="6">
        <f>L80/1.5</f>
        <v>9.674999999999999</v>
      </c>
      <c r="N80" s="4">
        <f>K80*L80</f>
        <v>14.5125</v>
      </c>
      <c r="O80" s="4">
        <f>N80/1.5</f>
        <v>9.674999999999999</v>
      </c>
      <c r="Y80" s="4"/>
    </row>
    <row r="81" ht="12.75">
      <c r="Y81" s="4"/>
    </row>
    <row r="82" spans="1:25" ht="12.75">
      <c r="A82" s="1">
        <v>1495</v>
      </c>
      <c r="B82" s="1">
        <v>1495</v>
      </c>
      <c r="C82" s="4">
        <f>F82+K82+P82+U82+Z82+AE82+AJ82</f>
        <v>1</v>
      </c>
      <c r="D82" s="4">
        <f>J82+O82+T82+Y82+AD82+AI82+AN82</f>
        <v>9.402083333333334</v>
      </c>
      <c r="E82" s="4">
        <f>D82/C82</f>
        <v>9.402083333333334</v>
      </c>
      <c r="F82" s="6">
        <v>1</v>
      </c>
      <c r="G82" s="6">
        <v>14.103125</v>
      </c>
      <c r="H82" s="6">
        <f>G82/1.5</f>
        <v>9.402083333333334</v>
      </c>
      <c r="I82" s="4">
        <f>F82*G82</f>
        <v>14.103125</v>
      </c>
      <c r="J82" s="4">
        <f>I82/1.5</f>
        <v>9.402083333333334</v>
      </c>
      <c r="Y82" s="4"/>
    </row>
    <row r="83" ht="12.75">
      <c r="Y83" s="4"/>
    </row>
    <row r="84" spans="1:25" ht="12.75">
      <c r="A84" s="1">
        <v>1496</v>
      </c>
      <c r="B84" s="1">
        <v>1496</v>
      </c>
      <c r="C84" s="4">
        <f>F84+K84+P84+U84+Z84+AE84+AJ84</f>
        <v>1</v>
      </c>
      <c r="D84" s="4">
        <f>J84+O84+T84+Y84+AD84+AI84+AN84</f>
        <v>9.683333333333334</v>
      </c>
      <c r="E84" s="4">
        <f>D84/C84</f>
        <v>9.683333333333334</v>
      </c>
      <c r="F84" s="6">
        <v>1</v>
      </c>
      <c r="G84" s="6">
        <v>14.525</v>
      </c>
      <c r="H84" s="6">
        <f>G84/1.5</f>
        <v>9.683333333333334</v>
      </c>
      <c r="I84" s="4">
        <f>F84*G84</f>
        <v>14.525</v>
      </c>
      <c r="J84" s="4">
        <f>I84/1.5</f>
        <v>9.683333333333334</v>
      </c>
      <c r="Y84" s="4"/>
    </row>
    <row r="85" ht="12.75">
      <c r="Y85" s="4"/>
    </row>
    <row r="86" spans="1:25" ht="12.75">
      <c r="A86" s="1">
        <v>1497</v>
      </c>
      <c r="B86" s="1">
        <v>1497</v>
      </c>
      <c r="C86" s="4">
        <f>F86+K86+P86+U86+Z86+AE86+AJ86</f>
        <v>1</v>
      </c>
      <c r="D86" s="4">
        <f>J86+O86+T86+Y86+AD86+AI86+AN86</f>
        <v>10.5</v>
      </c>
      <c r="E86" s="4">
        <f>D86/C86</f>
        <v>10.5</v>
      </c>
      <c r="K86" s="6">
        <v>1</v>
      </c>
      <c r="L86" s="6">
        <v>15.75</v>
      </c>
      <c r="M86" s="6">
        <f>L86/1.5</f>
        <v>10.5</v>
      </c>
      <c r="N86" s="4">
        <f>K86*L86</f>
        <v>15.75</v>
      </c>
      <c r="O86" s="4">
        <f>N86/1.5</f>
        <v>10.5</v>
      </c>
      <c r="Y86" s="4"/>
    </row>
    <row r="87" ht="12.75">
      <c r="Y87" s="4"/>
    </row>
    <row r="88" spans="1:35" ht="12.75">
      <c r="A88" s="1">
        <v>1498</v>
      </c>
      <c r="B88" s="1">
        <v>1498</v>
      </c>
      <c r="C88" s="4">
        <f>F88+K88+P88+U88+Z88+AE88+AJ88</f>
        <v>1</v>
      </c>
      <c r="D88" s="4">
        <f>J88+O88+T88+Y88+AD88+AI88+AN88</f>
        <v>10.4</v>
      </c>
      <c r="E88" s="4">
        <f>D88/C88</f>
        <v>10.4</v>
      </c>
      <c r="Y88" s="4"/>
      <c r="AE88" s="6">
        <v>1</v>
      </c>
      <c r="AF88" s="6">
        <v>15.6</v>
      </c>
      <c r="AG88" s="6">
        <f>AF88/1.5</f>
        <v>10.4</v>
      </c>
      <c r="AH88" s="4">
        <f>AE88*AF88</f>
        <v>15.6</v>
      </c>
      <c r="AI88" s="4">
        <f>AH88/1.5</f>
        <v>10.4</v>
      </c>
    </row>
    <row r="89" ht="12.75">
      <c r="Y89" s="4"/>
    </row>
    <row r="90" spans="1:25" ht="12.75">
      <c r="A90" s="1">
        <v>1499</v>
      </c>
      <c r="B90" s="1">
        <v>1499</v>
      </c>
      <c r="C90" s="4">
        <f>F90+K90+P90+U90+Z90+AE90+AJ90</f>
        <v>1</v>
      </c>
      <c r="D90" s="4">
        <f>J90+O90+T90+Y90+AD90+AI90+AN90</f>
        <v>9</v>
      </c>
      <c r="E90" s="4">
        <f>D90/C90</f>
        <v>9</v>
      </c>
      <c r="K90" s="6">
        <v>1</v>
      </c>
      <c r="L90" s="6">
        <v>13.5</v>
      </c>
      <c r="M90" s="6">
        <f>L90/1.5</f>
        <v>9</v>
      </c>
      <c r="N90" s="4">
        <f>K90*L90</f>
        <v>13.5</v>
      </c>
      <c r="O90" s="4">
        <f>N90/1.5</f>
        <v>9</v>
      </c>
      <c r="Y90" s="4"/>
    </row>
    <row r="91" ht="12.75">
      <c r="Y91" s="4"/>
    </row>
    <row r="92" spans="1:25" ht="12.75">
      <c r="A92" s="1">
        <v>1500</v>
      </c>
      <c r="F92" s="6">
        <f>5+2/3</f>
        <v>5.666666666666667</v>
      </c>
      <c r="G92" s="6">
        <v>14.280882352941179</v>
      </c>
      <c r="H92" s="6">
        <f>G92/1.5</f>
        <v>9.520588235294118</v>
      </c>
      <c r="I92" s="4">
        <f>F92*G92</f>
        <v>80.92500000000001</v>
      </c>
      <c r="J92" s="4">
        <f>I92/1.5</f>
        <v>53.95000000000001</v>
      </c>
      <c r="Y92" s="4"/>
    </row>
    <row r="93" spans="6:25" ht="12.75">
      <c r="F93" s="6">
        <v>1</v>
      </c>
      <c r="G93" s="6">
        <v>14.295833333333333</v>
      </c>
      <c r="H93" s="6">
        <f>G93/1.5</f>
        <v>9.530555555555555</v>
      </c>
      <c r="I93" s="4">
        <f>F93*G93</f>
        <v>14.295833333333333</v>
      </c>
      <c r="J93" s="4">
        <f>I93/1.5</f>
        <v>9.530555555555555</v>
      </c>
      <c r="Y93" s="4"/>
    </row>
    <row r="94" ht="12.75">
      <c r="Y94" s="4"/>
    </row>
    <row r="95" spans="2:25" ht="12.75">
      <c r="B95" s="1">
        <v>1500</v>
      </c>
      <c r="C95" s="4">
        <f>F95+K95+P95+U95+Z95+AE95+AJ95</f>
        <v>6.666666666666667</v>
      </c>
      <c r="D95" s="4">
        <f>J95+O95+T95+Y95+AD95+AI95+AN95</f>
        <v>63.48055555555557</v>
      </c>
      <c r="E95" s="4">
        <f>D95/C95</f>
        <v>9.522083333333335</v>
      </c>
      <c r="F95" s="4">
        <f>SUM(F92:F94)</f>
        <v>6.666666666666667</v>
      </c>
      <c r="G95" s="4">
        <f>AVERAGE(G92:G94)</f>
        <v>14.288357843137256</v>
      </c>
      <c r="H95" s="4">
        <f>AVERAGE(H92:H94)</f>
        <v>9.525571895424836</v>
      </c>
      <c r="I95" s="4">
        <f>SUM(I92:I94)</f>
        <v>95.22083333333335</v>
      </c>
      <c r="J95" s="4">
        <f>SUM(J92:J94)</f>
        <v>63.48055555555557</v>
      </c>
      <c r="Y95" s="4"/>
    </row>
    <row r="96" ht="12.75">
      <c r="Y96" s="4"/>
    </row>
    <row r="97" spans="1:35" ht="12.75">
      <c r="A97" s="1">
        <v>1501</v>
      </c>
      <c r="B97" s="1">
        <v>1501</v>
      </c>
      <c r="C97" s="4">
        <f>F97+K97+P97+U97+Z97+AE97+AJ97</f>
        <v>1</v>
      </c>
      <c r="D97" s="4">
        <f>J97+O97+T97+Y97+AD97+AI97+AN97</f>
        <v>10</v>
      </c>
      <c r="E97" s="4">
        <f>D97/C97</f>
        <v>10</v>
      </c>
      <c r="Y97" s="4"/>
      <c r="AE97" s="6">
        <v>1</v>
      </c>
      <c r="AF97" s="6">
        <v>15</v>
      </c>
      <c r="AG97" s="6">
        <f>AF97/1.5</f>
        <v>10</v>
      </c>
      <c r="AH97" s="4">
        <f>AE97*AF97</f>
        <v>15</v>
      </c>
      <c r="AI97" s="4">
        <f>AH97/1.5</f>
        <v>10</v>
      </c>
    </row>
    <row r="98" spans="33:35" ht="12.75">
      <c r="AG98" s="6"/>
      <c r="AH98" s="4"/>
      <c r="AI98" s="4"/>
    </row>
    <row r="99" spans="1:35" ht="12.75">
      <c r="A99" s="1">
        <v>1502</v>
      </c>
      <c r="B99" s="1">
        <v>1502</v>
      </c>
      <c r="C99" s="4">
        <f>F99+K99+P99+U99+Z99+AE99+AJ99</f>
        <v>1</v>
      </c>
      <c r="D99" s="4">
        <f>J99+O99+T99+Y99+AD99+AI99+AN99</f>
        <v>10</v>
      </c>
      <c r="E99" s="4">
        <f>D99/C99</f>
        <v>10</v>
      </c>
      <c r="F99" s="6">
        <v>1</v>
      </c>
      <c r="G99" s="6">
        <v>15</v>
      </c>
      <c r="H99" s="6">
        <f>G99/1.5</f>
        <v>10</v>
      </c>
      <c r="I99" s="4">
        <f>F99*G99</f>
        <v>15</v>
      </c>
      <c r="J99" s="4">
        <f>I99/1.5</f>
        <v>10</v>
      </c>
      <c r="Y99" s="4"/>
      <c r="AG99" s="6"/>
      <c r="AH99" s="4"/>
      <c r="AI99" s="4"/>
    </row>
    <row r="100" spans="25:35" ht="12.75">
      <c r="Y100" s="4"/>
      <c r="AG100" s="6"/>
      <c r="AH100" s="4"/>
      <c r="AI100" s="4"/>
    </row>
    <row r="101" spans="1:25" ht="12.75">
      <c r="A101" s="1">
        <v>1503</v>
      </c>
      <c r="B101" s="1">
        <v>1503</v>
      </c>
      <c r="C101" s="4">
        <f>F101+K101+P101+U101+Z101+AE101+AJ101</f>
        <v>1</v>
      </c>
      <c r="D101" s="4">
        <f>J101+O101+T101+Y101+AD101+AI101+AN101</f>
        <v>9.666666666666666</v>
      </c>
      <c r="E101" s="4">
        <f>D101/C101</f>
        <v>9.666666666666666</v>
      </c>
      <c r="F101" s="6">
        <v>1</v>
      </c>
      <c r="G101" s="6">
        <v>14.5</v>
      </c>
      <c r="H101" s="6">
        <f>G101/1.5</f>
        <v>9.666666666666666</v>
      </c>
      <c r="I101" s="4">
        <f>F101*G101</f>
        <v>14.5</v>
      </c>
      <c r="J101" s="4">
        <f>I101/1.5</f>
        <v>9.666666666666666</v>
      </c>
      <c r="Y101" s="4"/>
    </row>
    <row r="102" spans="6:35" ht="12.75">
      <c r="F102" s="6"/>
      <c r="G102" s="6"/>
      <c r="H102" s="6"/>
      <c r="Y102" s="4"/>
      <c r="AE102" s="6"/>
      <c r="AF102" s="6"/>
      <c r="AG102" s="6"/>
      <c r="AH102" s="4"/>
      <c r="AI102" s="4"/>
    </row>
    <row r="103" spans="1:35" ht="12.75">
      <c r="A103" s="1">
        <v>1504</v>
      </c>
      <c r="F103" s="6">
        <v>1</v>
      </c>
      <c r="G103" s="6">
        <v>15</v>
      </c>
      <c r="H103" s="6">
        <f>G103/1.5</f>
        <v>10</v>
      </c>
      <c r="I103" s="4">
        <f>F103*G103</f>
        <v>15</v>
      </c>
      <c r="J103" s="4">
        <f>I103/1.5</f>
        <v>10</v>
      </c>
      <c r="Y103" s="4"/>
      <c r="AE103" s="6">
        <f>4/3</f>
        <v>1.3333333333333333</v>
      </c>
      <c r="AF103" s="6">
        <v>16.059375</v>
      </c>
      <c r="AG103" s="6">
        <f>AF103/1.5</f>
        <v>10.706249999999999</v>
      </c>
      <c r="AH103" s="4">
        <f>AE103*AF103</f>
        <v>21.412499999999998</v>
      </c>
      <c r="AI103" s="4">
        <f>AH103/1.5</f>
        <v>14.274999999999999</v>
      </c>
    </row>
    <row r="104" spans="25:35" ht="12.75">
      <c r="Y104" s="4"/>
      <c r="AE104" s="6">
        <v>2.25</v>
      </c>
      <c r="AF104" s="6">
        <v>15.066666666666666</v>
      </c>
      <c r="AG104" s="6">
        <f>AF104/1.5</f>
        <v>10.044444444444444</v>
      </c>
      <c r="AH104" s="4">
        <f>AE104*AF104</f>
        <v>33.9</v>
      </c>
      <c r="AI104" s="4">
        <f>AH104/1.5</f>
        <v>22.599999999999998</v>
      </c>
    </row>
    <row r="105" spans="25:35" ht="12.75">
      <c r="Y105" s="4"/>
      <c r="AE105" s="6"/>
      <c r="AF105" s="6"/>
      <c r="AG105" s="6"/>
      <c r="AH105" s="4"/>
      <c r="AI105" s="4"/>
    </row>
    <row r="106" spans="2:35" ht="12.75">
      <c r="B106" s="1">
        <v>1504</v>
      </c>
      <c r="C106" s="4">
        <f>F106+K106+P106+U106+Z106+AE106+AJ106</f>
        <v>4.583333333333333</v>
      </c>
      <c r="D106" s="4">
        <f>J106+O106+T106+Y106+AD106+AI106+AN106</f>
        <v>46.875</v>
      </c>
      <c r="E106" s="4">
        <f>D106/C106</f>
        <v>10.227272727272728</v>
      </c>
      <c r="F106" s="4">
        <f>SUM(F103:F105)</f>
        <v>1</v>
      </c>
      <c r="G106" s="4">
        <f>AVERAGE(G103:G105)</f>
        <v>15</v>
      </c>
      <c r="H106" s="4">
        <f>AVERAGE(H103:H105)</f>
        <v>10</v>
      </c>
      <c r="I106" s="4">
        <f>SUM(I103:I105)</f>
        <v>15</v>
      </c>
      <c r="J106" s="4">
        <f>SUM(J103:J105)</f>
        <v>10</v>
      </c>
      <c r="Y106" s="4"/>
      <c r="AE106" s="6">
        <f>SUM(AE103:AE105)</f>
        <v>3.583333333333333</v>
      </c>
      <c r="AF106" s="6">
        <f>AVERAGE(AF103:AF105)</f>
        <v>15.563020833333333</v>
      </c>
      <c r="AG106" s="6">
        <f>AVERAGE(AG103:AG105)</f>
        <v>10.37534722222222</v>
      </c>
      <c r="AH106" s="6">
        <f>SUM(AH103:AH105)</f>
        <v>55.3125</v>
      </c>
      <c r="AI106" s="6">
        <f>SUM(AI103:AI105)</f>
        <v>36.875</v>
      </c>
    </row>
    <row r="107" spans="25:35" ht="12.75">
      <c r="Y107" s="4"/>
      <c r="AE107" s="6"/>
      <c r="AF107" s="6"/>
      <c r="AG107" s="6"/>
      <c r="AH107" s="4"/>
      <c r="AI107" s="4"/>
    </row>
    <row r="108" spans="1:35" ht="12.75">
      <c r="A108" s="1">
        <v>1505</v>
      </c>
      <c r="B108" s="1">
        <v>1505</v>
      </c>
      <c r="C108" s="4">
        <f>F108+K108+P108+U108+Z108+AE108+AJ108</f>
        <v>1</v>
      </c>
      <c r="D108" s="4">
        <f>J108+O108+T108+Y108+AD108+AI108+AN108</f>
        <v>10.166666666666666</v>
      </c>
      <c r="E108" s="4">
        <f>D108/C108</f>
        <v>10.166666666666666</v>
      </c>
      <c r="F108" s="6">
        <v>1</v>
      </c>
      <c r="G108" s="6">
        <v>15.25</v>
      </c>
      <c r="H108" s="6">
        <f>G108/1.5</f>
        <v>10.166666666666666</v>
      </c>
      <c r="I108" s="4">
        <f>F108*G108</f>
        <v>15.25</v>
      </c>
      <c r="J108" s="4">
        <f>I108/1.5</f>
        <v>10.166666666666666</v>
      </c>
      <c r="Y108" s="4"/>
      <c r="AG108" s="6"/>
      <c r="AH108" s="4"/>
      <c r="AI108" s="4"/>
    </row>
    <row r="109" spans="6:35" ht="12.75">
      <c r="F109" s="6"/>
      <c r="G109" s="6"/>
      <c r="H109" s="6"/>
      <c r="Y109" s="4"/>
      <c r="AG109" s="6"/>
      <c r="AH109" s="4"/>
      <c r="AI109" s="4"/>
    </row>
    <row r="110" spans="1:35" ht="12.75">
      <c r="A110" s="1">
        <v>1506</v>
      </c>
      <c r="B110" s="1">
        <v>1506</v>
      </c>
      <c r="C110" s="4">
        <f>F110+K110+P110+U110+Z110+AE110+AJ110</f>
        <v>1</v>
      </c>
      <c r="D110" s="4">
        <f>J110+O110+T110+Y110+AD110+AI110+AN110</f>
        <v>10</v>
      </c>
      <c r="E110" s="4">
        <f>D110/C110</f>
        <v>10</v>
      </c>
      <c r="F110" s="6">
        <v>1</v>
      </c>
      <c r="G110" s="6">
        <v>15</v>
      </c>
      <c r="H110" s="6">
        <f>G110/1.5</f>
        <v>10</v>
      </c>
      <c r="I110" s="4">
        <f>F110*G110</f>
        <v>15</v>
      </c>
      <c r="J110" s="4">
        <f>I110/1.5</f>
        <v>10</v>
      </c>
      <c r="Y110" s="4"/>
      <c r="AG110" s="6"/>
      <c r="AH110" s="4"/>
      <c r="AI110" s="4"/>
    </row>
    <row r="111" spans="6:35" ht="12.75">
      <c r="F111" s="6"/>
      <c r="G111" s="6"/>
      <c r="H111" s="6"/>
      <c r="Y111" s="4"/>
      <c r="AG111" s="6"/>
      <c r="AH111" s="4"/>
      <c r="AI111" s="4"/>
    </row>
    <row r="112" spans="1:35" ht="12.75">
      <c r="A112" s="1">
        <v>1507</v>
      </c>
      <c r="F112" s="6">
        <f>4/3</f>
        <v>1.3333333333333333</v>
      </c>
      <c r="G112" s="6">
        <v>15</v>
      </c>
      <c r="H112" s="6">
        <f>G112/1.5</f>
        <v>10</v>
      </c>
      <c r="I112" s="4">
        <f>F112*G112</f>
        <v>20</v>
      </c>
      <c r="J112" s="4">
        <f>I112/1.5</f>
        <v>13.333333333333334</v>
      </c>
      <c r="Y112" s="4"/>
      <c r="AG112" s="6"/>
      <c r="AH112" s="4"/>
      <c r="AI112" s="4"/>
    </row>
    <row r="113" spans="6:35" ht="12.75">
      <c r="F113" s="6">
        <v>1</v>
      </c>
      <c r="G113" s="6">
        <v>15</v>
      </c>
      <c r="H113" s="6">
        <f>G113/1.5</f>
        <v>10</v>
      </c>
      <c r="I113" s="4">
        <f>F113*G113</f>
        <v>15</v>
      </c>
      <c r="J113" s="4">
        <f>I113/1.5</f>
        <v>10</v>
      </c>
      <c r="Y113" s="4"/>
      <c r="AG113" s="6"/>
      <c r="AH113" s="4"/>
      <c r="AI113" s="4"/>
    </row>
    <row r="114" spans="6:35" ht="12.75">
      <c r="F114" s="6"/>
      <c r="G114" s="6"/>
      <c r="H114" s="6"/>
      <c r="Y114" s="4"/>
      <c r="AG114" s="6"/>
      <c r="AH114" s="4"/>
      <c r="AI114" s="4"/>
    </row>
    <row r="115" spans="2:35" ht="12.75">
      <c r="B115" s="1">
        <v>1507</v>
      </c>
      <c r="C115" s="4">
        <f>F115+K115+P115+U115+Z115+AE115+AJ115</f>
        <v>2.333333333333333</v>
      </c>
      <c r="D115" s="4">
        <f>J115+O115+T115+Y115+AD115+AI115+AN115</f>
        <v>23.333333333333336</v>
      </c>
      <c r="E115" s="4">
        <f>D115/C115</f>
        <v>10.000000000000002</v>
      </c>
      <c r="F115" s="6">
        <f>SUM(F112:F114)</f>
        <v>2.333333333333333</v>
      </c>
      <c r="G115" s="6">
        <f>AVERAGE(G112:G114)</f>
        <v>15</v>
      </c>
      <c r="H115" s="6">
        <f>AVERAGE(H112:H114)</f>
        <v>10</v>
      </c>
      <c r="I115" s="6">
        <f>SUM(I112:I114)</f>
        <v>35</v>
      </c>
      <c r="J115" s="6">
        <f>SUM(J112:J114)</f>
        <v>23.333333333333336</v>
      </c>
      <c r="Y115" s="4"/>
      <c r="AG115" s="6"/>
      <c r="AH115" s="4"/>
      <c r="AI115" s="4"/>
    </row>
    <row r="116" spans="6:35" ht="12.75">
      <c r="F116" s="6"/>
      <c r="G116" s="6"/>
      <c r="H116" s="6"/>
      <c r="Y116" s="4"/>
      <c r="AG116" s="6"/>
      <c r="AH116" s="4"/>
      <c r="AI116" s="4"/>
    </row>
    <row r="117" spans="1:35" ht="12.75">
      <c r="A117" s="1">
        <v>1508</v>
      </c>
      <c r="F117" s="6">
        <f>4/3</f>
        <v>1.3333333333333333</v>
      </c>
      <c r="G117" s="6">
        <v>15</v>
      </c>
      <c r="H117" s="6">
        <f>G117/1.5</f>
        <v>10</v>
      </c>
      <c r="I117" s="4">
        <f>F117*G117</f>
        <v>20</v>
      </c>
      <c r="J117" s="4">
        <f>I117/1.5</f>
        <v>13.333333333333334</v>
      </c>
      <c r="Y117" s="4"/>
      <c r="AG117" s="6"/>
      <c r="AH117" s="4"/>
      <c r="AI117" s="4"/>
    </row>
    <row r="118" spans="6:35" ht="12.75">
      <c r="F118" s="6">
        <v>1</v>
      </c>
      <c r="G118" s="6">
        <v>15</v>
      </c>
      <c r="H118" s="6">
        <f>G118/1.5</f>
        <v>10</v>
      </c>
      <c r="I118" s="4">
        <f>F118*G118</f>
        <v>15</v>
      </c>
      <c r="J118" s="4">
        <f>I118/1.5</f>
        <v>10</v>
      </c>
      <c r="Y118" s="4"/>
      <c r="AG118" s="6"/>
      <c r="AH118" s="4"/>
      <c r="AI118" s="4"/>
    </row>
    <row r="119" spans="6:35" ht="12.75">
      <c r="F119" s="6"/>
      <c r="G119" s="6"/>
      <c r="H119" s="6"/>
      <c r="Y119" s="4"/>
      <c r="AG119" s="6"/>
      <c r="AH119" s="4"/>
      <c r="AI119" s="4"/>
    </row>
    <row r="120" spans="2:35" ht="12.75">
      <c r="B120" s="1">
        <v>1508</v>
      </c>
      <c r="C120" s="4">
        <f>F120+K120+P120+U120+Z120+AE120+AJ120</f>
        <v>2.333333333333333</v>
      </c>
      <c r="D120" s="4">
        <f>J120+O120+T120+Y120+AD120+AI120+AN120</f>
        <v>23.333333333333336</v>
      </c>
      <c r="E120" s="4">
        <f>D120/C120</f>
        <v>10.000000000000002</v>
      </c>
      <c r="F120" s="6">
        <f>SUM(F117:F119)</f>
        <v>2.333333333333333</v>
      </c>
      <c r="G120" s="6">
        <f>AVERAGE(G117:G119)</f>
        <v>15</v>
      </c>
      <c r="H120" s="6">
        <f>AVERAGE(H117:H119)</f>
        <v>10</v>
      </c>
      <c r="I120" s="6">
        <f>SUM(I117:I119)</f>
        <v>35</v>
      </c>
      <c r="J120" s="6">
        <f>SUM(J117:J119)</f>
        <v>23.333333333333336</v>
      </c>
      <c r="Y120" s="4"/>
      <c r="AG120" s="6"/>
      <c r="AH120" s="4"/>
      <c r="AI120" s="4"/>
    </row>
    <row r="121" spans="6:35" ht="12.75">
      <c r="F121" s="6"/>
      <c r="G121" s="6"/>
      <c r="H121" s="6"/>
      <c r="Y121" s="4"/>
      <c r="AG121" s="6"/>
      <c r="AH121" s="4"/>
      <c r="AI121" s="4"/>
    </row>
    <row r="122" spans="1:35" ht="12.75">
      <c r="A122" s="1">
        <v>1509</v>
      </c>
      <c r="F122" s="6">
        <f>4/3</f>
        <v>1.3333333333333333</v>
      </c>
      <c r="G122" s="6">
        <v>15</v>
      </c>
      <c r="H122" s="6">
        <f>G122/1.5</f>
        <v>10</v>
      </c>
      <c r="I122" s="4">
        <f>F122*G122</f>
        <v>20</v>
      </c>
      <c r="J122" s="4">
        <f>I122/1.5</f>
        <v>13.333333333333334</v>
      </c>
      <c r="Y122" s="4"/>
      <c r="AG122" s="6"/>
      <c r="AH122" s="4"/>
      <c r="AI122" s="4"/>
    </row>
    <row r="123" spans="6:35" ht="12.75">
      <c r="F123" s="6">
        <v>1</v>
      </c>
      <c r="G123" s="6">
        <v>15</v>
      </c>
      <c r="H123" s="6">
        <f>G123/1.5</f>
        <v>10</v>
      </c>
      <c r="I123" s="4">
        <f>F123*G123</f>
        <v>15</v>
      </c>
      <c r="J123" s="4">
        <f>I123/1.5</f>
        <v>10</v>
      </c>
      <c r="Y123" s="4"/>
      <c r="AG123" s="6"/>
      <c r="AH123" s="4"/>
      <c r="AI123" s="4"/>
    </row>
    <row r="124" spans="6:35" ht="12.75">
      <c r="F124" s="6">
        <v>2.25</v>
      </c>
      <c r="G124" s="6">
        <v>16.77777777777778</v>
      </c>
      <c r="H124" s="6">
        <f>G124/1.5</f>
        <v>11.185185185185185</v>
      </c>
      <c r="I124" s="4">
        <f>F124*G124</f>
        <v>37.75</v>
      </c>
      <c r="J124" s="4">
        <f>I124/1.5</f>
        <v>25.166666666666668</v>
      </c>
      <c r="Y124" s="4"/>
      <c r="AG124" s="6"/>
      <c r="AH124" s="4"/>
      <c r="AI124" s="4"/>
    </row>
    <row r="125" spans="6:35" ht="12.75">
      <c r="F125" s="6"/>
      <c r="G125" s="6"/>
      <c r="H125" s="6"/>
      <c r="Y125" s="4"/>
      <c r="AG125" s="6"/>
      <c r="AH125" s="4"/>
      <c r="AI125" s="4"/>
    </row>
    <row r="126" spans="2:35" ht="12.75">
      <c r="B126" s="1">
        <v>1509</v>
      </c>
      <c r="C126" s="4">
        <f>F126+K126+P126+U126+Z126+AE126+AJ126</f>
        <v>4.583333333333333</v>
      </c>
      <c r="D126" s="4">
        <f>J126+O126+T126+Y126+AD126+AI126+AN126</f>
        <v>48.5</v>
      </c>
      <c r="E126" s="4">
        <f>D126/C126</f>
        <v>10.581818181818182</v>
      </c>
      <c r="F126" s="6">
        <f>SUM(F122:F125)</f>
        <v>4.583333333333333</v>
      </c>
      <c r="G126" s="6">
        <f>AVERAGE(G123:G125)</f>
        <v>15.88888888888889</v>
      </c>
      <c r="H126" s="6">
        <f>AVERAGE(H123:H125)</f>
        <v>10.592592592592592</v>
      </c>
      <c r="I126" s="6">
        <f>SUM(I122:I125)</f>
        <v>72.75</v>
      </c>
      <c r="J126" s="6">
        <f>SUM(J122:J125)</f>
        <v>48.5</v>
      </c>
      <c r="Y126" s="4"/>
      <c r="AG126" s="6"/>
      <c r="AH126" s="4"/>
      <c r="AI126" s="4"/>
    </row>
    <row r="127" spans="6:35" ht="12.75">
      <c r="F127" s="6"/>
      <c r="G127" s="6"/>
      <c r="H127" s="6"/>
      <c r="Y127" s="4"/>
      <c r="AG127" s="6"/>
      <c r="AH127" s="4"/>
      <c r="AI127" s="4"/>
    </row>
    <row r="128" spans="1:35" ht="12.75">
      <c r="A128" s="1">
        <v>1510</v>
      </c>
      <c r="F128" s="6">
        <f>4/3</f>
        <v>1.3333333333333333</v>
      </c>
      <c r="G128" s="6">
        <v>15</v>
      </c>
      <c r="H128" s="6">
        <f>G128/1.5</f>
        <v>10</v>
      </c>
      <c r="I128" s="4">
        <f>F128*G128</f>
        <v>20</v>
      </c>
      <c r="J128" s="4">
        <f>I128/1.5</f>
        <v>13.333333333333334</v>
      </c>
      <c r="Y128" s="4"/>
      <c r="AG128" s="6"/>
      <c r="AH128" s="4"/>
      <c r="AI128" s="4"/>
    </row>
    <row r="129" spans="6:35" ht="12.75">
      <c r="F129" s="6">
        <v>1</v>
      </c>
      <c r="G129" s="6">
        <v>15</v>
      </c>
      <c r="H129" s="6">
        <f>G129/1.5</f>
        <v>10</v>
      </c>
      <c r="I129" s="4">
        <f>F129*G129</f>
        <v>15</v>
      </c>
      <c r="J129" s="4">
        <f>I129/1.5</f>
        <v>10</v>
      </c>
      <c r="Y129" s="4"/>
      <c r="AG129" s="6"/>
      <c r="AH129" s="4"/>
      <c r="AI129" s="4"/>
    </row>
    <row r="130" spans="6:35" ht="12.75">
      <c r="F130" s="6"/>
      <c r="G130" s="6"/>
      <c r="H130" s="6"/>
      <c r="Y130" s="4"/>
      <c r="AG130" s="6"/>
      <c r="AH130" s="4"/>
      <c r="AI130" s="4"/>
    </row>
    <row r="131" spans="2:35" ht="12.75">
      <c r="B131" s="1">
        <v>1510</v>
      </c>
      <c r="C131" s="4">
        <f>F131+K131+P131+U131+Z131+AE131+AJ131</f>
        <v>2.333333333333333</v>
      </c>
      <c r="D131" s="4">
        <f>J131+O131+T131+Y131+AD131+AI131+AN131</f>
        <v>23.333333333333336</v>
      </c>
      <c r="E131" s="4">
        <f>D131/C131</f>
        <v>10.000000000000002</v>
      </c>
      <c r="F131" s="6">
        <f>SUM(F128:F130)</f>
        <v>2.333333333333333</v>
      </c>
      <c r="G131" s="6">
        <f>AVERAGE(G128:G130)</f>
        <v>15</v>
      </c>
      <c r="H131" s="6">
        <f>AVERAGE(H128:H130)</f>
        <v>10</v>
      </c>
      <c r="I131" s="6">
        <f>SUM(I128:I130)</f>
        <v>35</v>
      </c>
      <c r="J131" s="6">
        <f>SUM(J128:J130)</f>
        <v>23.333333333333336</v>
      </c>
      <c r="Y131" s="4"/>
      <c r="AG131" s="6"/>
      <c r="AH131" s="4"/>
      <c r="AI131" s="4"/>
    </row>
    <row r="132" spans="6:35" ht="12.75">
      <c r="F132" s="6"/>
      <c r="G132" s="6"/>
      <c r="H132" s="6"/>
      <c r="Y132" s="4"/>
      <c r="AG132" s="6"/>
      <c r="AH132" s="4"/>
      <c r="AI132" s="4"/>
    </row>
    <row r="133" spans="1:35" ht="12.75">
      <c r="A133" s="1">
        <v>1511</v>
      </c>
      <c r="F133" s="6">
        <f>4/3</f>
        <v>1.3333333333333333</v>
      </c>
      <c r="G133" s="6">
        <v>15</v>
      </c>
      <c r="H133" s="6">
        <f>G133/1.5</f>
        <v>10</v>
      </c>
      <c r="I133" s="4">
        <f>F133*G133</f>
        <v>20</v>
      </c>
      <c r="J133" s="4">
        <f>I133/1.5</f>
        <v>13.333333333333334</v>
      </c>
      <c r="Y133" s="4"/>
      <c r="AG133" s="6"/>
      <c r="AH133" s="4"/>
      <c r="AI133" s="4"/>
    </row>
    <row r="134" spans="6:35" ht="12.75">
      <c r="F134" s="6">
        <v>1</v>
      </c>
      <c r="G134" s="6">
        <v>15</v>
      </c>
      <c r="H134" s="6">
        <f>G134/1.5</f>
        <v>10</v>
      </c>
      <c r="I134" s="4">
        <f>F134*G134</f>
        <v>15</v>
      </c>
      <c r="J134" s="4">
        <f>I134/1.5</f>
        <v>10</v>
      </c>
      <c r="Y134" s="4"/>
      <c r="AG134" s="6"/>
      <c r="AH134" s="4"/>
      <c r="AI134" s="4"/>
    </row>
    <row r="135" spans="6:35" ht="12.75">
      <c r="F135" s="6">
        <v>2</v>
      </c>
      <c r="G135" s="6">
        <v>16.162499999999998</v>
      </c>
      <c r="H135" s="6">
        <f>G135/1.5</f>
        <v>10.774999999999999</v>
      </c>
      <c r="I135" s="4">
        <f>F135*G135</f>
        <v>32.324999999999996</v>
      </c>
      <c r="J135" s="4">
        <f>I135/1.5</f>
        <v>21.549999999999997</v>
      </c>
      <c r="Y135" s="4"/>
      <c r="AG135" s="6"/>
      <c r="AH135" s="4"/>
      <c r="AI135" s="4"/>
    </row>
    <row r="136" spans="6:35" ht="12.75">
      <c r="F136" s="6"/>
      <c r="G136" s="6"/>
      <c r="H136" s="6"/>
      <c r="Y136" s="4"/>
      <c r="AG136" s="6"/>
      <c r="AH136" s="4"/>
      <c r="AI136" s="4"/>
    </row>
    <row r="137" spans="2:35" ht="12.75">
      <c r="B137" s="1">
        <v>1511</v>
      </c>
      <c r="C137" s="4">
        <f>F137+K137+P137+U137+Z137+AE137+AJ137</f>
        <v>4.333333333333333</v>
      </c>
      <c r="D137" s="4">
        <f>J137+O137+T137+Y137+AD137+AI137+AN137</f>
        <v>44.88333333333333</v>
      </c>
      <c r="E137" s="4">
        <f>D137/C137</f>
        <v>10.357692307692309</v>
      </c>
      <c r="F137" s="6">
        <f>SUM(F133:F136)</f>
        <v>4.333333333333333</v>
      </c>
      <c r="G137" s="6">
        <f>AVERAGE(G134:G136)</f>
        <v>15.581249999999999</v>
      </c>
      <c r="H137" s="6">
        <f>AVERAGE(H134:H136)</f>
        <v>10.3875</v>
      </c>
      <c r="I137" s="6">
        <f>SUM(I133:I136)</f>
        <v>67.32499999999999</v>
      </c>
      <c r="J137" s="6">
        <f>SUM(J133:J136)</f>
        <v>44.88333333333333</v>
      </c>
      <c r="Y137" s="4"/>
      <c r="AG137" s="6"/>
      <c r="AH137" s="4"/>
      <c r="AI137" s="4"/>
    </row>
    <row r="138" spans="6:35" ht="12.75">
      <c r="F138" s="6"/>
      <c r="G138" s="6"/>
      <c r="H138" s="6"/>
      <c r="Y138" s="4"/>
      <c r="AG138" s="6"/>
      <c r="AH138" s="4"/>
      <c r="AI138" s="4"/>
    </row>
    <row r="139" spans="1:35" ht="12.75">
      <c r="A139" s="1">
        <v>1512</v>
      </c>
      <c r="F139" s="6">
        <f>4/3</f>
        <v>1.3333333333333333</v>
      </c>
      <c r="G139" s="6">
        <v>16.5</v>
      </c>
      <c r="H139" s="6">
        <f>G139/1.5</f>
        <v>11</v>
      </c>
      <c r="I139" s="4">
        <f>F139*G139</f>
        <v>22</v>
      </c>
      <c r="J139" s="4">
        <f>I139/1.5</f>
        <v>14.666666666666666</v>
      </c>
      <c r="Y139" s="4"/>
      <c r="AG139" s="6"/>
      <c r="AH139" s="4"/>
      <c r="AI139" s="4"/>
    </row>
    <row r="140" spans="6:35" ht="12.75">
      <c r="F140" s="6">
        <v>1</v>
      </c>
      <c r="G140" s="6">
        <v>16</v>
      </c>
      <c r="H140" s="6">
        <f>G140/1.5</f>
        <v>10.666666666666666</v>
      </c>
      <c r="I140" s="4">
        <f>F140*G140</f>
        <v>16</v>
      </c>
      <c r="J140" s="4">
        <f>I140/1.5</f>
        <v>10.666666666666666</v>
      </c>
      <c r="Y140" s="4"/>
      <c r="AG140" s="6"/>
      <c r="AH140" s="4"/>
      <c r="AI140" s="4"/>
    </row>
    <row r="141" spans="6:35" ht="12.75">
      <c r="F141" s="6">
        <v>2.25</v>
      </c>
      <c r="G141" s="6">
        <v>16.466666666666665</v>
      </c>
      <c r="H141" s="6">
        <f>G141/1.5</f>
        <v>10.977777777777776</v>
      </c>
      <c r="I141" s="4">
        <f>F141*G141</f>
        <v>37.05</v>
      </c>
      <c r="J141" s="4">
        <f>I141/1.5</f>
        <v>24.7</v>
      </c>
      <c r="Y141" s="4"/>
      <c r="AG141" s="6"/>
      <c r="AH141" s="4"/>
      <c r="AI141" s="4"/>
    </row>
    <row r="142" spans="6:35" ht="12.75">
      <c r="F142" s="6"/>
      <c r="G142" s="6"/>
      <c r="H142" s="6"/>
      <c r="Y142" s="4"/>
      <c r="AG142" s="6"/>
      <c r="AH142" s="4"/>
      <c r="AI142" s="4"/>
    </row>
    <row r="143" spans="2:35" ht="12.75">
      <c r="B143" s="1">
        <v>1512</v>
      </c>
      <c r="C143" s="4">
        <f>F143+K143+P143+U143+Z143+AE143+AJ143</f>
        <v>4.583333333333333</v>
      </c>
      <c r="D143" s="4">
        <f>J143+O143+T143+Y143+AD143+AI143+AN143</f>
        <v>50.03333333333333</v>
      </c>
      <c r="E143" s="4">
        <f>D143/C143</f>
        <v>10.916363636363636</v>
      </c>
      <c r="F143" s="6">
        <f>SUM(F139:F142)</f>
        <v>4.583333333333333</v>
      </c>
      <c r="G143" s="6">
        <f>AVERAGE(G139:G142)</f>
        <v>16.322222222222223</v>
      </c>
      <c r="H143" s="6">
        <f>G143/1.5</f>
        <v>10.881481481481481</v>
      </c>
      <c r="I143" s="6">
        <f>SUM(I139:I142)</f>
        <v>75.05</v>
      </c>
      <c r="J143" s="6">
        <f>SUM(J139:J142)</f>
        <v>50.03333333333333</v>
      </c>
      <c r="Y143" s="4"/>
      <c r="AG143" s="6"/>
      <c r="AH143" s="4"/>
      <c r="AI143" s="4"/>
    </row>
    <row r="144" spans="6:35" ht="12.75">
      <c r="F144" s="6"/>
      <c r="G144" s="6"/>
      <c r="H144" s="6"/>
      <c r="Y144" s="4"/>
      <c r="AG144" s="6"/>
      <c r="AH144" s="4"/>
      <c r="AI144" s="4"/>
    </row>
    <row r="145" spans="1:35" ht="12.75">
      <c r="A145" s="1">
        <v>1513</v>
      </c>
      <c r="F145" s="6">
        <f>4/3</f>
        <v>1.3333333333333333</v>
      </c>
      <c r="G145" s="6">
        <v>16.5</v>
      </c>
      <c r="H145" s="6">
        <f>G145/1.5</f>
        <v>11</v>
      </c>
      <c r="I145" s="4">
        <f>F145*G145</f>
        <v>22</v>
      </c>
      <c r="J145" s="4">
        <f>I145/1.5</f>
        <v>14.666666666666666</v>
      </c>
      <c r="Y145" s="4"/>
      <c r="AG145" s="6"/>
      <c r="AH145" s="4"/>
      <c r="AI145" s="4"/>
    </row>
    <row r="146" spans="6:35" ht="12.75">
      <c r="F146" s="6">
        <v>1</v>
      </c>
      <c r="G146" s="6">
        <v>17</v>
      </c>
      <c r="H146" s="6">
        <f>G146/1.5</f>
        <v>11.333333333333334</v>
      </c>
      <c r="I146" s="4">
        <f>F146*G146</f>
        <v>17</v>
      </c>
      <c r="J146" s="4">
        <f>I146/1.5</f>
        <v>11.333333333333334</v>
      </c>
      <c r="Y146" s="4"/>
      <c r="AG146" s="6"/>
      <c r="AH146" s="4"/>
      <c r="AI146" s="4"/>
    </row>
    <row r="147" spans="6:35" ht="12.75">
      <c r="F147" s="6"/>
      <c r="G147" s="6"/>
      <c r="H147" s="6"/>
      <c r="Y147" s="4"/>
      <c r="AG147" s="6"/>
      <c r="AH147" s="4"/>
      <c r="AI147" s="4"/>
    </row>
    <row r="148" spans="2:35" ht="12.75">
      <c r="B148" s="1">
        <v>1513</v>
      </c>
      <c r="C148" s="4">
        <f>F148+K148+P148+U148+Z148+AE148+AJ148</f>
        <v>2.333333333333333</v>
      </c>
      <c r="D148" s="4">
        <f>J148+O148+T148+Y148+AD148+AI148+AN148</f>
        <v>26</v>
      </c>
      <c r="E148" s="4">
        <f>D148/C148</f>
        <v>11.142857142857144</v>
      </c>
      <c r="F148" s="6">
        <f>SUM(F145:F147)</f>
        <v>2.333333333333333</v>
      </c>
      <c r="G148" s="6">
        <f>AVERAGE(G145:G147)</f>
        <v>16.75</v>
      </c>
      <c r="H148" s="6">
        <f>AVERAGE(H145:H147)</f>
        <v>11.166666666666668</v>
      </c>
      <c r="I148" s="6">
        <f>SUM(I145:I147)</f>
        <v>39</v>
      </c>
      <c r="J148" s="6">
        <f>SUM(J145:J147)</f>
        <v>26</v>
      </c>
      <c r="Y148" s="4"/>
      <c r="AG148" s="6"/>
      <c r="AH148" s="4"/>
      <c r="AI148" s="4"/>
    </row>
    <row r="149" spans="6:35" ht="12.75">
      <c r="F149" s="6"/>
      <c r="G149" s="6"/>
      <c r="H149" s="6"/>
      <c r="Y149" s="4"/>
      <c r="AG149" s="6"/>
      <c r="AH149" s="4"/>
      <c r="AI149" s="4"/>
    </row>
    <row r="150" spans="1:35" ht="12.75">
      <c r="A150" s="1">
        <v>1514</v>
      </c>
      <c r="F150" s="6">
        <f>4/3</f>
        <v>1.3333333333333333</v>
      </c>
      <c r="G150" s="6">
        <v>16.5</v>
      </c>
      <c r="H150" s="6">
        <f>G150/1.5</f>
        <v>11</v>
      </c>
      <c r="I150" s="4">
        <f>F150*G150</f>
        <v>22</v>
      </c>
      <c r="J150" s="4">
        <f>I150/1.5</f>
        <v>14.666666666666666</v>
      </c>
      <c r="Y150" s="4"/>
      <c r="AG150" s="6"/>
      <c r="AH150" s="4"/>
      <c r="AI150" s="4"/>
    </row>
    <row r="151" spans="6:35" ht="12.75">
      <c r="F151" s="6">
        <v>1</v>
      </c>
      <c r="G151" s="6">
        <v>17</v>
      </c>
      <c r="H151" s="6">
        <f>G151/1.5</f>
        <v>11.333333333333334</v>
      </c>
      <c r="I151" s="4">
        <f>F151*G151</f>
        <v>17</v>
      </c>
      <c r="J151" s="4">
        <f>I151/1.5</f>
        <v>11.333333333333334</v>
      </c>
      <c r="Y151" s="4"/>
      <c r="AG151" s="6"/>
      <c r="AH151" s="4"/>
      <c r="AI151" s="4"/>
    </row>
    <row r="152" spans="6:35" ht="12.75">
      <c r="F152" s="6"/>
      <c r="G152" s="6"/>
      <c r="H152" s="6"/>
      <c r="Y152" s="4"/>
      <c r="AG152" s="6"/>
      <c r="AH152" s="4"/>
      <c r="AI152" s="4"/>
    </row>
    <row r="153" spans="2:35" ht="12.75">
      <c r="B153" s="1">
        <v>1514</v>
      </c>
      <c r="C153" s="4">
        <f>F153+K153+P153+U153+Z153+AE153+AJ153</f>
        <v>2.333333333333333</v>
      </c>
      <c r="D153" s="4">
        <f>J153+O153+T153+Y153+AD153+AI153+AN153</f>
        <v>26</v>
      </c>
      <c r="E153" s="4">
        <f>D153/C153</f>
        <v>11.142857142857144</v>
      </c>
      <c r="F153" s="6">
        <f>SUM(F150:F152)</f>
        <v>2.333333333333333</v>
      </c>
      <c r="G153" s="6">
        <f>AVERAGE(G150:G152)</f>
        <v>16.75</v>
      </c>
      <c r="H153" s="6">
        <f>AVERAGE(H150:H152)</f>
        <v>11.166666666666668</v>
      </c>
      <c r="I153" s="6">
        <f>SUM(I150:I152)</f>
        <v>39</v>
      </c>
      <c r="J153" s="6">
        <f>SUM(J150:J152)</f>
        <v>26</v>
      </c>
      <c r="Y153" s="4"/>
      <c r="AG153" s="6"/>
      <c r="AH153" s="4"/>
      <c r="AI153" s="4"/>
    </row>
    <row r="154" spans="6:35" ht="12.75">
      <c r="F154" s="6"/>
      <c r="G154" s="6"/>
      <c r="H154" s="6"/>
      <c r="Y154" s="4"/>
      <c r="AG154" s="6"/>
      <c r="AH154" s="4"/>
      <c r="AI154" s="4"/>
    </row>
    <row r="155" spans="1:35" ht="12.75">
      <c r="A155" s="1">
        <v>1515</v>
      </c>
      <c r="F155" s="6">
        <f>4/3</f>
        <v>1.3333333333333333</v>
      </c>
      <c r="G155" s="6">
        <v>16.5</v>
      </c>
      <c r="H155" s="6">
        <f>G155/1.5</f>
        <v>11</v>
      </c>
      <c r="I155" s="4">
        <f>F155*G155</f>
        <v>22</v>
      </c>
      <c r="J155" s="4">
        <f>I155/1.5</f>
        <v>14.666666666666666</v>
      </c>
      <c r="Y155" s="4"/>
      <c r="AG155" s="6"/>
      <c r="AH155" s="4"/>
      <c r="AI155" s="4"/>
    </row>
    <row r="156" spans="6:35" ht="12.75">
      <c r="F156" s="6">
        <v>1</v>
      </c>
      <c r="G156" s="6">
        <v>17</v>
      </c>
      <c r="H156" s="6">
        <f>G156/1.5</f>
        <v>11.333333333333334</v>
      </c>
      <c r="I156" s="4">
        <f>F156*G156</f>
        <v>17</v>
      </c>
      <c r="J156" s="4">
        <f>I156/1.5</f>
        <v>11.333333333333334</v>
      </c>
      <c r="Y156" s="4"/>
      <c r="AG156" s="6"/>
      <c r="AH156" s="4"/>
      <c r="AI156" s="4"/>
    </row>
    <row r="157" spans="9:35" ht="12.75">
      <c r="I157" s="4">
        <f>F157*G157</f>
        <v>0</v>
      </c>
      <c r="J157" s="4">
        <f>I157/1.5</f>
        <v>0</v>
      </c>
      <c r="Y157" s="4"/>
      <c r="AG157" s="6"/>
      <c r="AH157" s="4"/>
      <c r="AI157" s="4"/>
    </row>
    <row r="158" spans="25:35" ht="12.75">
      <c r="Y158" s="4"/>
      <c r="AG158" s="6"/>
      <c r="AH158" s="4"/>
      <c r="AI158" s="4"/>
    </row>
    <row r="159" spans="2:35" ht="12.75">
      <c r="B159" s="1">
        <v>1515</v>
      </c>
      <c r="C159" s="4">
        <f>F159+K159+P159+U159+Z159+AE159+AJ159</f>
        <v>2.333333333333333</v>
      </c>
      <c r="D159" s="4">
        <f>J159+O159+T159+Y159+AD159+AI159+AN159</f>
        <v>26</v>
      </c>
      <c r="E159" s="4">
        <f>D159/C159</f>
        <v>11.142857142857144</v>
      </c>
      <c r="F159" s="6">
        <f>SUM(F155:F158)</f>
        <v>2.333333333333333</v>
      </c>
      <c r="G159" s="6">
        <f>AVERAGE(G155:G158)</f>
        <v>16.75</v>
      </c>
      <c r="H159" s="6">
        <f>AVERAGE(H155:H158)</f>
        <v>11.166666666666668</v>
      </c>
      <c r="I159" s="6">
        <f>SUM(I155:I158)</f>
        <v>39</v>
      </c>
      <c r="J159" s="6">
        <f>SUM(J155:J158)</f>
        <v>26</v>
      </c>
      <c r="Y159" s="4"/>
      <c r="AG159" s="6"/>
      <c r="AH159" s="4"/>
      <c r="AI159" s="4"/>
    </row>
    <row r="160" spans="25:35" ht="12.75">
      <c r="Y160" s="4"/>
      <c r="AG160" s="6"/>
      <c r="AH160" s="4"/>
      <c r="AI160" s="4"/>
    </row>
    <row r="161" spans="1:35" ht="12.75">
      <c r="A161" s="1">
        <v>1516</v>
      </c>
      <c r="F161" s="6">
        <f>4/3</f>
        <v>1.3333333333333333</v>
      </c>
      <c r="G161" s="6">
        <v>16.5</v>
      </c>
      <c r="H161" s="6">
        <f>G161/1.5</f>
        <v>11</v>
      </c>
      <c r="I161" s="4">
        <f>F161*G161</f>
        <v>22</v>
      </c>
      <c r="J161" s="4">
        <f>I161/1.5</f>
        <v>14.666666666666666</v>
      </c>
      <c r="Y161" s="4"/>
      <c r="AG161" s="6"/>
      <c r="AH161" s="4"/>
      <c r="AI161" s="4"/>
    </row>
    <row r="162" spans="6:35" ht="12.75">
      <c r="F162" s="6">
        <v>1</v>
      </c>
      <c r="G162" s="6">
        <v>16</v>
      </c>
      <c r="H162" s="6">
        <f>G162/1.5</f>
        <v>10.666666666666666</v>
      </c>
      <c r="I162" s="4">
        <f>F162*G162</f>
        <v>16</v>
      </c>
      <c r="J162" s="4">
        <f>I162/1.5</f>
        <v>10.666666666666666</v>
      </c>
      <c r="Y162" s="4"/>
      <c r="AG162" s="6"/>
      <c r="AH162" s="4"/>
      <c r="AI162" s="4"/>
    </row>
    <row r="163" spans="6:35" ht="12.75">
      <c r="F163" s="6"/>
      <c r="G163" s="6"/>
      <c r="H163" s="6"/>
      <c r="Y163" s="4"/>
      <c r="AG163" s="6"/>
      <c r="AH163" s="4"/>
      <c r="AI163" s="4"/>
    </row>
    <row r="164" spans="2:35" ht="12.75">
      <c r="B164" s="1">
        <v>1516</v>
      </c>
      <c r="C164" s="4">
        <f>F164+K164+P164+U164+Z164+AE164+AJ164</f>
        <v>2.333333333333333</v>
      </c>
      <c r="D164" s="4">
        <f>J164+O164+T164+Y164+AD164+AI164+AN164</f>
        <v>25.333333333333332</v>
      </c>
      <c r="E164" s="4">
        <f>D164/C164</f>
        <v>10.857142857142858</v>
      </c>
      <c r="F164" s="6">
        <f>SUM(F160:F163)</f>
        <v>2.333333333333333</v>
      </c>
      <c r="G164" s="6">
        <f>AVERAGE(G160:G163)</f>
        <v>16.25</v>
      </c>
      <c r="H164" s="6">
        <f>AVERAGE(H160:H163)</f>
        <v>10.833333333333332</v>
      </c>
      <c r="I164" s="6">
        <f>SUM(I160:I163)</f>
        <v>38</v>
      </c>
      <c r="J164" s="6">
        <f>SUM(J160:J163)</f>
        <v>25.333333333333332</v>
      </c>
      <c r="Y164" s="4"/>
      <c r="AG164" s="6"/>
      <c r="AH164" s="4"/>
      <c r="AI164" s="4"/>
    </row>
    <row r="165" spans="6:35" ht="12.75">
      <c r="F165" s="6"/>
      <c r="G165" s="6"/>
      <c r="H165" s="6"/>
      <c r="Y165" s="4"/>
      <c r="AG165" s="6"/>
      <c r="AH165" s="4"/>
      <c r="AI165" s="4"/>
    </row>
    <row r="166" spans="1:35" ht="12.75">
      <c r="A166" s="1">
        <v>1517</v>
      </c>
      <c r="F166" s="6">
        <f>4/3</f>
        <v>1.3333333333333333</v>
      </c>
      <c r="G166" s="6">
        <v>18</v>
      </c>
      <c r="H166" s="6">
        <f>G166/1.5</f>
        <v>12</v>
      </c>
      <c r="I166" s="4">
        <f>F166*G166</f>
        <v>24</v>
      </c>
      <c r="J166" s="4">
        <f>I166/1.5</f>
        <v>16</v>
      </c>
      <c r="Y166" s="4"/>
      <c r="AG166" s="6"/>
      <c r="AH166" s="4"/>
      <c r="AI166" s="4"/>
    </row>
    <row r="167" spans="6:35" ht="12.75">
      <c r="F167" s="6">
        <v>1</v>
      </c>
      <c r="G167" s="6">
        <v>17</v>
      </c>
      <c r="H167" s="6">
        <f>G167/1.5</f>
        <v>11.333333333333334</v>
      </c>
      <c r="I167" s="4">
        <f>F167*G167</f>
        <v>17</v>
      </c>
      <c r="J167" s="4">
        <f>I167/1.5</f>
        <v>11.333333333333334</v>
      </c>
      <c r="Y167" s="4"/>
      <c r="AG167" s="6"/>
      <c r="AH167" s="4"/>
      <c r="AI167" s="4"/>
    </row>
    <row r="168" spans="6:35" ht="12.75">
      <c r="F168" s="6">
        <v>2.25</v>
      </c>
      <c r="G168" s="6">
        <v>16.519444444444442</v>
      </c>
      <c r="H168" s="6">
        <f>G168/1.5</f>
        <v>11.01296296296296</v>
      </c>
      <c r="I168" s="4">
        <f>F168*G168</f>
        <v>37.168749999999996</v>
      </c>
      <c r="J168" s="4">
        <f>I168/1.5</f>
        <v>24.779166666666665</v>
      </c>
      <c r="Y168" s="4"/>
      <c r="AG168" s="6"/>
      <c r="AH168" s="4"/>
      <c r="AI168" s="4"/>
    </row>
    <row r="169" spans="6:35" ht="12.75">
      <c r="F169" s="6"/>
      <c r="G169" s="6"/>
      <c r="H169" s="6"/>
      <c r="Y169" s="4"/>
      <c r="AG169" s="6"/>
      <c r="AH169" s="4"/>
      <c r="AI169" s="4"/>
    </row>
    <row r="170" spans="2:35" ht="12.75">
      <c r="B170" s="1">
        <v>1517</v>
      </c>
      <c r="C170" s="4">
        <f>F170+K170+P170+U170+Z170+AE170+AJ170</f>
        <v>4.583333333333333</v>
      </c>
      <c r="D170" s="4">
        <f>J170+O170+T170+Y170+AD170+AI170+AN170</f>
        <v>52.1125</v>
      </c>
      <c r="E170" s="4">
        <f>D170/C170</f>
        <v>11.370000000000001</v>
      </c>
      <c r="F170" s="6">
        <f>SUM(F166:F169)</f>
        <v>4.583333333333333</v>
      </c>
      <c r="G170" s="6">
        <f>AVERAGE(G166:G169)</f>
        <v>17.173148148148147</v>
      </c>
      <c r="H170" s="6">
        <f>AVERAGE(H166:H169)</f>
        <v>11.448765432098766</v>
      </c>
      <c r="I170" s="6">
        <f>SUM(I166:I169)</f>
        <v>78.16874999999999</v>
      </c>
      <c r="J170" s="6">
        <f>SUM(J166:J169)</f>
        <v>52.1125</v>
      </c>
      <c r="Y170" s="4"/>
      <c r="AG170" s="6"/>
      <c r="AH170" s="4"/>
      <c r="AI170" s="4"/>
    </row>
    <row r="171" spans="6:35" ht="12.75">
      <c r="F171" s="6"/>
      <c r="G171" s="6"/>
      <c r="H171" s="6"/>
      <c r="Y171" s="4"/>
      <c r="AG171" s="6"/>
      <c r="AH171" s="4"/>
      <c r="AI171" s="4"/>
    </row>
    <row r="172" spans="1:35" ht="12.75">
      <c r="A172" s="1">
        <v>1518</v>
      </c>
      <c r="F172" s="6">
        <f>4/3</f>
        <v>1.3333333333333333</v>
      </c>
      <c r="G172" s="6">
        <v>18</v>
      </c>
      <c r="H172" s="6">
        <f>G172/1.5</f>
        <v>12</v>
      </c>
      <c r="I172" s="4">
        <f>F172*G172</f>
        <v>24</v>
      </c>
      <c r="J172" s="4">
        <f>I172/1.5</f>
        <v>16</v>
      </c>
      <c r="Y172" s="4"/>
      <c r="AG172" s="6"/>
      <c r="AH172" s="4"/>
      <c r="AI172" s="4"/>
    </row>
    <row r="173" spans="6:35" ht="12.75">
      <c r="F173" s="6">
        <v>1</v>
      </c>
      <c r="G173" s="6">
        <v>17</v>
      </c>
      <c r="H173" s="6">
        <f>G173/1.5</f>
        <v>11.333333333333334</v>
      </c>
      <c r="I173" s="4">
        <f>F173*G173</f>
        <v>17</v>
      </c>
      <c r="J173" s="4">
        <f>I173/1.5</f>
        <v>11.333333333333334</v>
      </c>
      <c r="Y173" s="4"/>
      <c r="AG173" s="6"/>
      <c r="AH173" s="4"/>
      <c r="AI173" s="4"/>
    </row>
    <row r="174" spans="6:35" ht="12.75">
      <c r="F174" s="6">
        <v>2.25</v>
      </c>
      <c r="G174" s="6">
        <v>15.066666666666666</v>
      </c>
      <c r="H174" s="6">
        <f>G174/1.5</f>
        <v>10.044444444444444</v>
      </c>
      <c r="I174" s="4">
        <f>F174*G174</f>
        <v>33.9</v>
      </c>
      <c r="J174" s="4">
        <f>I174/1.5</f>
        <v>22.599999999999998</v>
      </c>
      <c r="Y174" s="4"/>
      <c r="AG174" s="6"/>
      <c r="AH174" s="4"/>
      <c r="AI174" s="4"/>
    </row>
    <row r="175" spans="6:35" ht="12.75">
      <c r="F175" s="6"/>
      <c r="G175" s="6"/>
      <c r="H175" s="6"/>
      <c r="Y175" s="4"/>
      <c r="AG175" s="6"/>
      <c r="AH175" s="4"/>
      <c r="AI175" s="4"/>
    </row>
    <row r="176" spans="2:35" ht="12.75">
      <c r="B176" s="1">
        <v>1518</v>
      </c>
      <c r="C176" s="4">
        <f>F176+K176+P176+U176+Z176+AE176+AJ176</f>
        <v>4.583333333333333</v>
      </c>
      <c r="D176" s="4">
        <f>J176+O176+T176+Y176+AD176+AI176+AN176</f>
        <v>49.93333333333334</v>
      </c>
      <c r="E176" s="4">
        <f>D176/C176</f>
        <v>10.894545454545456</v>
      </c>
      <c r="F176" s="6">
        <f>SUM(F172:F175)</f>
        <v>4.583333333333333</v>
      </c>
      <c r="G176" s="6">
        <f>AVERAGE(G172:G175)</f>
        <v>16.688888888888886</v>
      </c>
      <c r="H176" s="6">
        <f>AVERAGE(H172:H175)</f>
        <v>11.125925925925927</v>
      </c>
      <c r="I176" s="6">
        <f>SUM(I172:I175)</f>
        <v>74.9</v>
      </c>
      <c r="J176" s="6">
        <f>SUM(J172:J175)</f>
        <v>49.93333333333334</v>
      </c>
      <c r="Y176" s="4"/>
      <c r="AG176" s="6"/>
      <c r="AH176" s="4"/>
      <c r="AI176" s="4"/>
    </row>
    <row r="177" spans="6:35" ht="12.75">
      <c r="F177" s="6"/>
      <c r="G177" s="6"/>
      <c r="H177" s="6"/>
      <c r="Y177" s="4"/>
      <c r="AG177" s="6"/>
      <c r="AH177" s="4"/>
      <c r="AI177" s="4"/>
    </row>
    <row r="178" spans="1:35" ht="12.75">
      <c r="A178" s="1">
        <v>1519</v>
      </c>
      <c r="F178" s="6">
        <f>4/3</f>
        <v>1.3333333333333333</v>
      </c>
      <c r="G178" s="6">
        <v>18</v>
      </c>
      <c r="H178" s="6">
        <f>G178/1.5</f>
        <v>12</v>
      </c>
      <c r="I178" s="4">
        <f>F178*G178</f>
        <v>24</v>
      </c>
      <c r="J178" s="4">
        <f>I178/1.5</f>
        <v>16</v>
      </c>
      <c r="Y178" s="4"/>
      <c r="AG178" s="6"/>
      <c r="AH178" s="4"/>
      <c r="AI178" s="4"/>
    </row>
    <row r="179" spans="6:35" ht="12.75">
      <c r="F179" s="6">
        <v>1</v>
      </c>
      <c r="G179" s="6">
        <v>17</v>
      </c>
      <c r="H179" s="6">
        <f>G179/1.5</f>
        <v>11.333333333333334</v>
      </c>
      <c r="I179" s="4">
        <f>F179*G179</f>
        <v>17</v>
      </c>
      <c r="J179" s="4">
        <f>I179/1.5</f>
        <v>11.333333333333334</v>
      </c>
      <c r="Y179" s="4"/>
      <c r="AG179" s="6"/>
      <c r="AH179" s="4"/>
      <c r="AI179" s="4"/>
    </row>
    <row r="180" spans="6:35" ht="12.75">
      <c r="F180" s="6"/>
      <c r="G180" s="6"/>
      <c r="H180" s="6"/>
      <c r="Y180" s="4"/>
      <c r="AG180" s="6"/>
      <c r="AH180" s="4"/>
      <c r="AI180" s="4"/>
    </row>
    <row r="181" spans="2:35" ht="12.75">
      <c r="B181" s="1">
        <v>1519</v>
      </c>
      <c r="C181" s="4">
        <f>F181+K181+P181+U181+Z181+AE181+AJ181</f>
        <v>2.333333333333333</v>
      </c>
      <c r="D181" s="4">
        <f>J181+O181+T181+Y181+AD181+AI181+AN181</f>
        <v>27.333333333333336</v>
      </c>
      <c r="E181" s="4">
        <f>D181/C181</f>
        <v>11.714285714285717</v>
      </c>
      <c r="F181" s="6">
        <f>SUM(F178:F180)</f>
        <v>2.333333333333333</v>
      </c>
      <c r="G181" s="6">
        <f>AVERAGE(G178:G180)</f>
        <v>17.5</v>
      </c>
      <c r="H181" s="6">
        <f>AVERAGE(H178:H180)</f>
        <v>11.666666666666668</v>
      </c>
      <c r="I181" s="6">
        <f>SUM(I178:I180)</f>
        <v>41</v>
      </c>
      <c r="J181" s="6">
        <f>SUM(J178:J180)</f>
        <v>27.333333333333336</v>
      </c>
      <c r="Y181" s="4"/>
      <c r="AG181" s="6"/>
      <c r="AH181" s="4"/>
      <c r="AI181" s="4"/>
    </row>
    <row r="182" spans="6:35" ht="12.75">
      <c r="F182" s="6"/>
      <c r="G182" s="6"/>
      <c r="H182" s="6"/>
      <c r="Y182" s="4"/>
      <c r="AG182" s="6"/>
      <c r="AH182" s="4"/>
      <c r="AI182" s="4"/>
    </row>
    <row r="183" spans="1:35" ht="12.75">
      <c r="A183" s="1">
        <v>1520</v>
      </c>
      <c r="F183" s="6">
        <f>4/3</f>
        <v>1.3333333333333333</v>
      </c>
      <c r="G183" s="6">
        <v>18</v>
      </c>
      <c r="H183" s="6">
        <f>G183/1.5</f>
        <v>12</v>
      </c>
      <c r="I183" s="4">
        <f>F183*G183</f>
        <v>24</v>
      </c>
      <c r="J183" s="4">
        <f>I183/1.5</f>
        <v>16</v>
      </c>
      <c r="Y183" s="4"/>
      <c r="AG183" s="6"/>
      <c r="AH183" s="4"/>
      <c r="AI183" s="4"/>
    </row>
    <row r="184" spans="6:35" ht="12.75">
      <c r="F184" s="6">
        <v>1</v>
      </c>
      <c r="G184" s="6">
        <v>17</v>
      </c>
      <c r="H184" s="6">
        <f>G184/1.5</f>
        <v>11.333333333333334</v>
      </c>
      <c r="I184" s="4">
        <f>F184*G184</f>
        <v>17</v>
      </c>
      <c r="J184" s="4">
        <f>I184/1.5</f>
        <v>11.333333333333334</v>
      </c>
      <c r="Y184" s="4"/>
      <c r="AG184" s="6"/>
      <c r="AH184" s="4"/>
      <c r="AI184" s="4"/>
    </row>
    <row r="185" spans="6:35" ht="12.75">
      <c r="F185" s="6"/>
      <c r="G185" s="6"/>
      <c r="H185" s="6"/>
      <c r="Y185" s="4"/>
      <c r="AG185" s="6"/>
      <c r="AH185" s="4"/>
      <c r="AI185" s="4"/>
    </row>
    <row r="186" spans="2:35" ht="12.75">
      <c r="B186" s="1">
        <v>1520</v>
      </c>
      <c r="C186" s="4">
        <f>F186+K186+P186+U186+Z186+AE186+AJ186</f>
        <v>2.333333333333333</v>
      </c>
      <c r="D186" s="4">
        <f>J186+O186+T186+Y186+AD186+AI186+AN186</f>
        <v>27.333333333333336</v>
      </c>
      <c r="E186" s="4">
        <f>D186/C186</f>
        <v>11.714285714285717</v>
      </c>
      <c r="F186" s="6">
        <f>SUM(F183:F185)</f>
        <v>2.333333333333333</v>
      </c>
      <c r="G186" s="6">
        <f>AVERAGE(G183:G185)</f>
        <v>17.5</v>
      </c>
      <c r="H186" s="6">
        <f>AVERAGE(H183:H185)</f>
        <v>11.666666666666668</v>
      </c>
      <c r="I186" s="6">
        <f>SUM(I183:I185)</f>
        <v>41</v>
      </c>
      <c r="J186" s="6">
        <f>SUM(J183:J185)</f>
        <v>27.333333333333336</v>
      </c>
      <c r="Y186" s="4"/>
      <c r="AG186" s="6"/>
      <c r="AH186" s="4"/>
      <c r="AI186" s="4"/>
    </row>
    <row r="187" spans="6:35" ht="12.75">
      <c r="F187" s="6"/>
      <c r="G187" s="6"/>
      <c r="H187" s="6"/>
      <c r="Y187" s="4"/>
      <c r="AG187" s="6"/>
      <c r="AH187" s="4"/>
      <c r="AI187" s="4"/>
    </row>
    <row r="188" spans="1:35" ht="12.75">
      <c r="A188" s="1">
        <v>1521</v>
      </c>
      <c r="F188" s="6">
        <f>4/3</f>
        <v>1.3333333333333333</v>
      </c>
      <c r="G188" s="6">
        <v>18</v>
      </c>
      <c r="H188" s="6">
        <f>G188/1.5</f>
        <v>12</v>
      </c>
      <c r="I188" s="4">
        <f>F188*G188</f>
        <v>24</v>
      </c>
      <c r="J188" s="4">
        <f>I188/1.5</f>
        <v>16</v>
      </c>
      <c r="Y188" s="4"/>
      <c r="AG188" s="6"/>
      <c r="AH188" s="4"/>
      <c r="AI188" s="4"/>
    </row>
    <row r="189" spans="6:35" ht="12.75">
      <c r="F189" s="6">
        <v>1</v>
      </c>
      <c r="G189" s="6">
        <v>17</v>
      </c>
      <c r="H189" s="6">
        <f>G189/1.5</f>
        <v>11.333333333333334</v>
      </c>
      <c r="I189" s="4">
        <f>F189*G189</f>
        <v>17</v>
      </c>
      <c r="J189" s="4">
        <f>I189/1.5</f>
        <v>11.333333333333334</v>
      </c>
      <c r="Y189" s="4"/>
      <c r="AG189" s="6"/>
      <c r="AH189" s="4"/>
      <c r="AI189" s="4"/>
    </row>
    <row r="190" spans="6:35" ht="12.75">
      <c r="F190" s="6">
        <f>7/3</f>
        <v>2.3333333333333335</v>
      </c>
      <c r="G190" s="6">
        <v>14.271428571428569</v>
      </c>
      <c r="H190" s="6">
        <f>G190/1.5</f>
        <v>9.514285714285712</v>
      </c>
      <c r="I190" s="4">
        <f>F190*G190</f>
        <v>33.3</v>
      </c>
      <c r="J190" s="4">
        <f>I190/1.5</f>
        <v>22.2</v>
      </c>
      <c r="Y190" s="4"/>
      <c r="AG190" s="6"/>
      <c r="AH190" s="4"/>
      <c r="AI190" s="4"/>
    </row>
    <row r="191" spans="6:35" ht="12.75">
      <c r="F191" s="6"/>
      <c r="G191" s="6"/>
      <c r="H191" s="6"/>
      <c r="Y191" s="4"/>
      <c r="AG191" s="6"/>
      <c r="AH191" s="4"/>
      <c r="AI191" s="4"/>
    </row>
    <row r="192" spans="2:35" ht="12.75">
      <c r="B192" s="1">
        <v>1521</v>
      </c>
      <c r="C192" s="4">
        <f>F192+K192+P192+U192+Z192+AE192+AJ192</f>
        <v>4.666666666666666</v>
      </c>
      <c r="D192" s="4">
        <f>J192+O192+T192+Y192+AD192+AI192+AN192</f>
        <v>49.53333333333333</v>
      </c>
      <c r="E192" s="4">
        <f>D192/C192</f>
        <v>10.614285714285716</v>
      </c>
      <c r="F192" s="6">
        <f>SUM(F188:F191)</f>
        <v>4.666666666666666</v>
      </c>
      <c r="G192" s="6">
        <f>AVERAGE(G188:G191)</f>
        <v>16.423809523809524</v>
      </c>
      <c r="H192" s="6">
        <f>AVERAGE(H188:H191)</f>
        <v>10.94920634920635</v>
      </c>
      <c r="I192" s="6">
        <f>SUM(I188:I191)</f>
        <v>74.3</v>
      </c>
      <c r="J192" s="6">
        <f>SUM(J188:J191)</f>
        <v>49.53333333333333</v>
      </c>
      <c r="Y192" s="4"/>
      <c r="AG192" s="6"/>
      <c r="AH192" s="4"/>
      <c r="AI192" s="4"/>
    </row>
    <row r="193" spans="6:35" ht="12.75">
      <c r="F193" s="6"/>
      <c r="G193" s="6"/>
      <c r="H193" s="6"/>
      <c r="Y193" s="4"/>
      <c r="AG193" s="6"/>
      <c r="AH193" s="4"/>
      <c r="AI193" s="4"/>
    </row>
    <row r="194" spans="1:35" ht="12.75">
      <c r="A194" s="1">
        <v>1522</v>
      </c>
      <c r="F194" s="6">
        <f>4/3</f>
        <v>1.3333333333333333</v>
      </c>
      <c r="G194" s="6">
        <v>18</v>
      </c>
      <c r="H194" s="6">
        <f>G194/1.5</f>
        <v>12</v>
      </c>
      <c r="I194" s="4">
        <f>F194*G194</f>
        <v>24</v>
      </c>
      <c r="J194" s="4">
        <f>I194/1.5</f>
        <v>16</v>
      </c>
      <c r="Y194" s="4"/>
      <c r="AG194" s="6"/>
      <c r="AH194" s="4"/>
      <c r="AI194" s="4"/>
    </row>
    <row r="195" spans="6:35" ht="12.75">
      <c r="F195" s="6">
        <v>1</v>
      </c>
      <c r="G195" s="6">
        <v>16</v>
      </c>
      <c r="H195" s="6">
        <f>G195/1.5</f>
        <v>10.666666666666666</v>
      </c>
      <c r="I195" s="4">
        <f>F195*G195</f>
        <v>16</v>
      </c>
      <c r="J195" s="4">
        <f>I195/1.5</f>
        <v>10.666666666666666</v>
      </c>
      <c r="Y195" s="4"/>
      <c r="AG195" s="6"/>
      <c r="AH195" s="4"/>
      <c r="AI195" s="4"/>
    </row>
    <row r="196" spans="6:35" ht="12.75">
      <c r="F196" s="6">
        <v>2.25</v>
      </c>
      <c r="G196" s="6">
        <f>33/2</f>
        <v>16.5</v>
      </c>
      <c r="H196" s="6">
        <f>G196/1.5</f>
        <v>11</v>
      </c>
      <c r="I196" s="4">
        <f>F196*G196</f>
        <v>37.125</v>
      </c>
      <c r="J196" s="4">
        <f>I196/1.5</f>
        <v>24.75</v>
      </c>
      <c r="Y196" s="4"/>
      <c r="AG196" s="6"/>
      <c r="AH196" s="4"/>
      <c r="AI196" s="4"/>
    </row>
    <row r="197" spans="6:35" ht="12.75">
      <c r="F197" s="6"/>
      <c r="G197" s="6"/>
      <c r="H197" s="6"/>
      <c r="Y197" s="4"/>
      <c r="AG197" s="6"/>
      <c r="AH197" s="4"/>
      <c r="AI197" s="4"/>
    </row>
    <row r="198" spans="2:35" ht="12.75">
      <c r="B198" s="1">
        <v>1522</v>
      </c>
      <c r="C198" s="4">
        <f>F198+K198+P198+U198+Z198+AE198+AJ198</f>
        <v>4.583333333333333</v>
      </c>
      <c r="D198" s="4">
        <f>J198+O198+T198+Y198+AD198+AI198+AN198</f>
        <v>51.416666666666664</v>
      </c>
      <c r="E198" s="4">
        <f>D198/C198</f>
        <v>11.218181818181819</v>
      </c>
      <c r="F198" s="6">
        <f>SUM(F194:F197)</f>
        <v>4.583333333333333</v>
      </c>
      <c r="G198" s="6">
        <f>AVERAGE(G194:G197)</f>
        <v>16.833333333333332</v>
      </c>
      <c r="H198" s="6">
        <f>AVERAGE(H194:H197)</f>
        <v>11.222222222222221</v>
      </c>
      <c r="I198" s="6">
        <f>SUM(I194:I197)</f>
        <v>77.125</v>
      </c>
      <c r="J198" s="6">
        <f>SUM(J194:J197)</f>
        <v>51.416666666666664</v>
      </c>
      <c r="Y198" s="4"/>
      <c r="AG198" s="6"/>
      <c r="AH198" s="4"/>
      <c r="AI198" s="4"/>
    </row>
    <row r="199" spans="6:35" ht="12.75">
      <c r="F199" s="6"/>
      <c r="G199" s="6"/>
      <c r="H199" s="6"/>
      <c r="Y199" s="4"/>
      <c r="AG199" s="6"/>
      <c r="AH199" s="4"/>
      <c r="AI199" s="4"/>
    </row>
    <row r="200" spans="1:35" ht="12.75">
      <c r="A200" s="1">
        <v>1523</v>
      </c>
      <c r="F200" s="6">
        <f>4/3</f>
        <v>1.3333333333333333</v>
      </c>
      <c r="G200" s="6">
        <v>18</v>
      </c>
      <c r="H200" s="6">
        <f>G200/1.5</f>
        <v>12</v>
      </c>
      <c r="I200" s="4">
        <f>F200*G200</f>
        <v>24</v>
      </c>
      <c r="J200" s="4">
        <f>I200/1.5</f>
        <v>16</v>
      </c>
      <c r="Y200" s="4"/>
      <c r="AG200" s="6"/>
      <c r="AH200" s="4"/>
      <c r="AI200" s="4"/>
    </row>
    <row r="201" spans="6:35" ht="12.75">
      <c r="F201" s="6">
        <v>1</v>
      </c>
      <c r="G201" s="6">
        <v>17</v>
      </c>
      <c r="H201" s="6">
        <f>G201/1.5</f>
        <v>11.333333333333334</v>
      </c>
      <c r="I201" s="4">
        <f>F201*G201</f>
        <v>17</v>
      </c>
      <c r="J201" s="4">
        <f>I201/1.5</f>
        <v>11.333333333333334</v>
      </c>
      <c r="Y201" s="4"/>
      <c r="AG201" s="6"/>
      <c r="AH201" s="4"/>
      <c r="AI201" s="4"/>
    </row>
    <row r="202" spans="6:35" ht="12.75">
      <c r="F202" s="6">
        <v>2.25</v>
      </c>
      <c r="G202" s="6">
        <v>14.8</v>
      </c>
      <c r="H202" s="6">
        <f>G202/1.5</f>
        <v>9.866666666666667</v>
      </c>
      <c r="I202" s="4">
        <f>F202*G202</f>
        <v>33.300000000000004</v>
      </c>
      <c r="J202" s="4">
        <f>I202/1.5</f>
        <v>22.200000000000003</v>
      </c>
      <c r="Y202" s="4"/>
      <c r="AG202" s="6"/>
      <c r="AH202" s="4"/>
      <c r="AI202" s="4"/>
    </row>
    <row r="203" spans="6:35" ht="12.75">
      <c r="F203" s="6"/>
      <c r="G203" s="6"/>
      <c r="H203" s="6"/>
      <c r="Y203" s="4"/>
      <c r="AG203" s="6"/>
      <c r="AH203" s="4"/>
      <c r="AI203" s="4"/>
    </row>
    <row r="204" spans="2:35" ht="12.75">
      <c r="B204" s="1">
        <v>1523</v>
      </c>
      <c r="C204" s="4">
        <f>F204+K204+P204+U204+Z204+AE204+AJ204</f>
        <v>4.583333333333333</v>
      </c>
      <c r="D204" s="4">
        <f>J204+O204+T204+Y204+AD204+AI204+AN204</f>
        <v>49.53333333333334</v>
      </c>
      <c r="E204" s="4">
        <f>D204/C204</f>
        <v>10.807272727272728</v>
      </c>
      <c r="F204" s="6">
        <f>SUM(F200:F203)</f>
        <v>4.583333333333333</v>
      </c>
      <c r="G204" s="6">
        <f>AVERAGE(G200:G203)</f>
        <v>16.599999999999998</v>
      </c>
      <c r="H204" s="6">
        <f>AVERAGE(H200:H203)</f>
        <v>11.066666666666668</v>
      </c>
      <c r="I204" s="6">
        <f>SUM(I200:I203)</f>
        <v>74.30000000000001</v>
      </c>
      <c r="J204" s="6">
        <f>SUM(J200:J203)</f>
        <v>49.53333333333334</v>
      </c>
      <c r="Y204" s="4"/>
      <c r="AG204" s="6"/>
      <c r="AH204" s="4"/>
      <c r="AI204" s="4"/>
    </row>
    <row r="205" spans="6:35" ht="12.75">
      <c r="F205" s="6"/>
      <c r="G205" s="6"/>
      <c r="H205" s="6"/>
      <c r="Y205" s="4"/>
      <c r="AG205" s="6"/>
      <c r="AH205" s="4"/>
      <c r="AI205" s="4"/>
    </row>
    <row r="206" spans="1:35" ht="12.75">
      <c r="A206" s="1">
        <v>1524</v>
      </c>
      <c r="F206" s="6">
        <f>4/3</f>
        <v>1.3333333333333333</v>
      </c>
      <c r="G206" s="6">
        <v>18</v>
      </c>
      <c r="H206" s="6">
        <f>G206/1.5</f>
        <v>12</v>
      </c>
      <c r="I206" s="4">
        <f>F206*G206</f>
        <v>24</v>
      </c>
      <c r="J206" s="4">
        <f>I206/1.5</f>
        <v>16</v>
      </c>
      <c r="Y206" s="4"/>
      <c r="AG206" s="6"/>
      <c r="AH206" s="4"/>
      <c r="AI206" s="4"/>
    </row>
    <row r="207" spans="6:35" ht="12.75">
      <c r="F207" s="6">
        <v>1</v>
      </c>
      <c r="G207" s="6">
        <v>17</v>
      </c>
      <c r="H207" s="6">
        <f>G207/1.5</f>
        <v>11.333333333333334</v>
      </c>
      <c r="I207" s="4">
        <f>F207*G207</f>
        <v>17</v>
      </c>
      <c r="J207" s="4">
        <f>I207/1.5</f>
        <v>11.333333333333334</v>
      </c>
      <c r="Y207" s="4"/>
      <c r="AG207" s="6"/>
      <c r="AH207" s="4"/>
      <c r="AI207" s="4"/>
    </row>
    <row r="208" spans="6:35" ht="12.75">
      <c r="F208" s="6">
        <v>2.25</v>
      </c>
      <c r="G208" s="6">
        <v>15.044444444444444</v>
      </c>
      <c r="H208" s="6">
        <f>G208/1.5</f>
        <v>10.02962962962963</v>
      </c>
      <c r="I208" s="4">
        <f>F208*G208</f>
        <v>33.85</v>
      </c>
      <c r="J208" s="4">
        <f>I208/1.5</f>
        <v>22.566666666666666</v>
      </c>
      <c r="Y208" s="4"/>
      <c r="AG208" s="6"/>
      <c r="AH208" s="4"/>
      <c r="AI208" s="4"/>
    </row>
    <row r="209" spans="6:35" ht="12.75">
      <c r="F209" s="6"/>
      <c r="G209" s="6"/>
      <c r="H209" s="6"/>
      <c r="Y209" s="4"/>
      <c r="AG209" s="6"/>
      <c r="AH209" s="4"/>
      <c r="AI209" s="4"/>
    </row>
    <row r="210" spans="2:35" ht="12.75">
      <c r="B210" s="1">
        <v>1524</v>
      </c>
      <c r="C210" s="4">
        <f>F210+K210+P210+U210+Z210+AE210+AJ210</f>
        <v>4.583333333333333</v>
      </c>
      <c r="D210" s="4">
        <f>J210+O210+T210+Y210+AD210+AI210+AN210</f>
        <v>49.900000000000006</v>
      </c>
      <c r="E210" s="4">
        <f>D210/C210</f>
        <v>10.887272727272729</v>
      </c>
      <c r="F210" s="6">
        <f>SUM(F206:F209)</f>
        <v>4.583333333333333</v>
      </c>
      <c r="G210" s="6">
        <f>AVERAGE(G206:G209)</f>
        <v>16.68148148148148</v>
      </c>
      <c r="H210" s="6">
        <f>AVERAGE(H206:H209)</f>
        <v>11.12098765432099</v>
      </c>
      <c r="I210" s="6">
        <f>SUM(I206:I209)</f>
        <v>74.85</v>
      </c>
      <c r="J210" s="6">
        <f>SUM(J206:J209)</f>
        <v>49.900000000000006</v>
      </c>
      <c r="Y210" s="4"/>
      <c r="AG210" s="6"/>
      <c r="AH210" s="4"/>
      <c r="AI210" s="4"/>
    </row>
    <row r="211" spans="6:35" ht="12.75">
      <c r="F211" s="6"/>
      <c r="G211" s="6"/>
      <c r="H211" s="6"/>
      <c r="Y211" s="4"/>
      <c r="AG211" s="6"/>
      <c r="AH211" s="4"/>
      <c r="AI211" s="4"/>
    </row>
    <row r="212" spans="1:35" ht="12.75">
      <c r="A212" s="1">
        <v>1525</v>
      </c>
      <c r="F212" s="6">
        <f>4/3</f>
        <v>1.3333333333333333</v>
      </c>
      <c r="G212" s="6">
        <v>18</v>
      </c>
      <c r="H212" s="6">
        <f>G212/1.5</f>
        <v>12</v>
      </c>
      <c r="I212" s="4">
        <f>F212*G212</f>
        <v>24</v>
      </c>
      <c r="J212" s="4">
        <f>I212/1.5</f>
        <v>16</v>
      </c>
      <c r="Y212" s="4"/>
      <c r="AG212" s="6"/>
      <c r="AH212" s="4"/>
      <c r="AI212" s="4"/>
    </row>
    <row r="213" spans="6:35" ht="12.75">
      <c r="F213" s="6">
        <v>1</v>
      </c>
      <c r="G213" s="6">
        <v>17</v>
      </c>
      <c r="H213" s="6">
        <f>G213/1.5</f>
        <v>11.333333333333334</v>
      </c>
      <c r="I213" s="4">
        <f>F213*G213</f>
        <v>17</v>
      </c>
      <c r="J213" s="4">
        <f>I213/1.5</f>
        <v>11.333333333333334</v>
      </c>
      <c r="Y213" s="4"/>
      <c r="AG213" s="6"/>
      <c r="AH213" s="4"/>
      <c r="AI213" s="4"/>
    </row>
    <row r="214" spans="6:35" ht="12.75">
      <c r="F214" s="6">
        <v>2.25</v>
      </c>
      <c r="G214" s="6">
        <v>16.466666666666665</v>
      </c>
      <c r="H214" s="6">
        <f>G214/1.5</f>
        <v>10.977777777777776</v>
      </c>
      <c r="I214" s="4">
        <f>F214*G214</f>
        <v>37.05</v>
      </c>
      <c r="J214" s="4">
        <f>I214/1.5</f>
        <v>24.7</v>
      </c>
      <c r="Y214" s="4"/>
      <c r="AG214" s="6"/>
      <c r="AH214" s="4"/>
      <c r="AI214" s="4"/>
    </row>
    <row r="215" spans="6:35" ht="12.75">
      <c r="F215" s="6"/>
      <c r="G215" s="6"/>
      <c r="H215" s="6"/>
      <c r="Y215" s="4"/>
      <c r="AG215" s="6"/>
      <c r="AH215" s="4"/>
      <c r="AI215" s="4"/>
    </row>
    <row r="216" spans="2:35" ht="12.75">
      <c r="B216" s="1">
        <v>1525</v>
      </c>
      <c r="C216" s="4">
        <f>F216+K216+P216+U216+Z216+AE216+AJ216</f>
        <v>4.583333333333333</v>
      </c>
      <c r="D216" s="4">
        <f>J216+O216+T216+Y216+AD216+AI216+AN216</f>
        <v>52.03333333333333</v>
      </c>
      <c r="E216" s="4">
        <f>D216/C216</f>
        <v>11.352727272727273</v>
      </c>
      <c r="F216" s="6">
        <f>SUM(F212:F215)</f>
        <v>4.583333333333333</v>
      </c>
      <c r="G216" s="6">
        <f>AVERAGE(G212:G215)</f>
        <v>17.155555555555555</v>
      </c>
      <c r="H216" s="6">
        <f>AVERAGE(H212:H215)</f>
        <v>11.437037037037037</v>
      </c>
      <c r="I216" s="6">
        <f>SUM(I212:I215)</f>
        <v>78.05</v>
      </c>
      <c r="J216" s="6">
        <f>SUM(J212:J215)</f>
        <v>52.03333333333333</v>
      </c>
      <c r="Y216" s="4"/>
      <c r="AG216" s="6"/>
      <c r="AH216" s="4"/>
      <c r="AI216" s="4"/>
    </row>
    <row r="217" spans="6:35" ht="12.75">
      <c r="F217" s="6"/>
      <c r="G217" s="6"/>
      <c r="H217" s="6"/>
      <c r="Y217" s="4"/>
      <c r="AG217" s="6"/>
      <c r="AH217" s="4"/>
      <c r="AI217" s="4"/>
    </row>
    <row r="218" spans="1:35" ht="12.75">
      <c r="A218" s="1">
        <v>1526</v>
      </c>
      <c r="F218" s="6">
        <f>4/3</f>
        <v>1.3333333333333333</v>
      </c>
      <c r="G218" s="6">
        <v>18</v>
      </c>
      <c r="H218" s="6">
        <f>G218/1.5</f>
        <v>12</v>
      </c>
      <c r="I218" s="4">
        <f>F218*G218</f>
        <v>24</v>
      </c>
      <c r="J218" s="4">
        <f>I218/1.5</f>
        <v>16</v>
      </c>
      <c r="Y218" s="4"/>
      <c r="AG218" s="6"/>
      <c r="AH218" s="4"/>
      <c r="AI218" s="4"/>
    </row>
    <row r="219" spans="6:35" ht="12.75">
      <c r="F219" s="6">
        <v>1</v>
      </c>
      <c r="G219" s="6">
        <v>17</v>
      </c>
      <c r="H219" s="6">
        <f>G219/1.5</f>
        <v>11.333333333333334</v>
      </c>
      <c r="I219" s="4">
        <f>F219*G219</f>
        <v>17</v>
      </c>
      <c r="J219" s="4">
        <f>I219/1.5</f>
        <v>11.333333333333334</v>
      </c>
      <c r="Y219" s="4"/>
      <c r="AG219" s="6"/>
      <c r="AH219" s="4"/>
      <c r="AI219" s="4"/>
    </row>
    <row r="220" spans="6:35" ht="12.75">
      <c r="F220" s="6">
        <v>2.25</v>
      </c>
      <c r="G220" s="6">
        <v>14.8</v>
      </c>
      <c r="H220" s="6">
        <f>G220/1.5</f>
        <v>9.866666666666667</v>
      </c>
      <c r="I220" s="4">
        <f>F220*G220</f>
        <v>33.300000000000004</v>
      </c>
      <c r="J220" s="4">
        <f>I220/1.5</f>
        <v>22.200000000000003</v>
      </c>
      <c r="Y220" s="4"/>
      <c r="AG220" s="6"/>
      <c r="AH220" s="4"/>
      <c r="AI220" s="4"/>
    </row>
    <row r="221" spans="6:35" ht="12.75">
      <c r="F221" s="6"/>
      <c r="G221" s="6"/>
      <c r="H221" s="6"/>
      <c r="Y221" s="4"/>
      <c r="AG221" s="6"/>
      <c r="AH221" s="4"/>
      <c r="AI221" s="4"/>
    </row>
    <row r="222" spans="2:35" ht="12.75">
      <c r="B222" s="1">
        <v>1526</v>
      </c>
      <c r="C222" s="4">
        <f>F222+K222+P222+U222+Z222+AE222+AJ222</f>
        <v>4.583333333333333</v>
      </c>
      <c r="D222" s="4">
        <f>J222+O222+T222+Y222+AD222+AI222+AN222</f>
        <v>49.53333333333334</v>
      </c>
      <c r="E222" s="4">
        <f>D222/C222</f>
        <v>10.807272727272728</v>
      </c>
      <c r="F222" s="6">
        <f>SUM(F218:F221)</f>
        <v>4.583333333333333</v>
      </c>
      <c r="G222" s="6">
        <f>AVERAGE(G218:G221)</f>
        <v>16.599999999999998</v>
      </c>
      <c r="H222" s="6">
        <f>AVERAGE(H218:H221)</f>
        <v>11.066666666666668</v>
      </c>
      <c r="I222" s="6">
        <f>SUM(I218:I221)</f>
        <v>74.30000000000001</v>
      </c>
      <c r="J222" s="6">
        <f>SUM(J218:J221)</f>
        <v>49.53333333333334</v>
      </c>
      <c r="Y222" s="4"/>
      <c r="AG222" s="6"/>
      <c r="AH222" s="4"/>
      <c r="AI222" s="4"/>
    </row>
    <row r="223" spans="6:35" ht="12.75">
      <c r="F223" s="6"/>
      <c r="G223" s="6"/>
      <c r="H223" s="6"/>
      <c r="Y223" s="4"/>
      <c r="AG223" s="6"/>
      <c r="AH223" s="4"/>
      <c r="AI223" s="4"/>
    </row>
    <row r="224" spans="1:35" ht="12.75">
      <c r="A224" s="1">
        <v>1527</v>
      </c>
      <c r="F224" s="6">
        <f>4/3</f>
        <v>1.3333333333333333</v>
      </c>
      <c r="G224" s="6">
        <v>18</v>
      </c>
      <c r="H224" s="6">
        <f>G224/1.5</f>
        <v>12</v>
      </c>
      <c r="I224" s="4">
        <f>F224*G224</f>
        <v>24</v>
      </c>
      <c r="J224" s="4">
        <f>I224/1.5</f>
        <v>16</v>
      </c>
      <c r="Y224" s="4"/>
      <c r="AG224" s="6"/>
      <c r="AH224" s="4"/>
      <c r="AI224" s="4"/>
    </row>
    <row r="225" spans="6:35" ht="12.75">
      <c r="F225" s="6">
        <v>1</v>
      </c>
      <c r="G225" s="6">
        <v>17</v>
      </c>
      <c r="H225" s="6">
        <f>G225/1.5</f>
        <v>11.333333333333334</v>
      </c>
      <c r="I225" s="4">
        <f>F225*G225</f>
        <v>17</v>
      </c>
      <c r="J225" s="4">
        <f>I225/1.5</f>
        <v>11.333333333333334</v>
      </c>
      <c r="Y225" s="4"/>
      <c r="AG225" s="6"/>
      <c r="AH225" s="4"/>
      <c r="AI225" s="4"/>
    </row>
    <row r="226" spans="6:35" ht="12.75">
      <c r="F226" s="6">
        <v>2.25</v>
      </c>
      <c r="G226" s="6">
        <v>14.8</v>
      </c>
      <c r="H226" s="6">
        <f>G226/1.5</f>
        <v>9.866666666666667</v>
      </c>
      <c r="I226" s="4">
        <f>F226*G226</f>
        <v>33.300000000000004</v>
      </c>
      <c r="J226" s="4">
        <f>I226/1.5</f>
        <v>22.200000000000003</v>
      </c>
      <c r="Y226" s="4"/>
      <c r="AG226" s="6"/>
      <c r="AH226" s="4"/>
      <c r="AI226" s="4"/>
    </row>
    <row r="228" spans="2:10" ht="12.75">
      <c r="B228" s="1">
        <v>1527</v>
      </c>
      <c r="C228" s="4">
        <f>F228+K228+P228+U228+Z228+AE228+AJ228</f>
        <v>4.583333333333333</v>
      </c>
      <c r="D228" s="4">
        <f>J228+O228+T228+Y228+AD228+AI228+AN228</f>
        <v>49.53333333333334</v>
      </c>
      <c r="E228" s="4">
        <f>D228/C228</f>
        <v>10.807272727272728</v>
      </c>
      <c r="F228" s="6">
        <f>SUM(F224:F227)</f>
        <v>4.583333333333333</v>
      </c>
      <c r="G228" s="6">
        <f>AVERAGE(G224:G227)</f>
        <v>16.599999999999998</v>
      </c>
      <c r="H228" s="6">
        <f>AVERAGE(H224:H227)</f>
        <v>11.066666666666668</v>
      </c>
      <c r="I228" s="6">
        <f>SUM(I224:I227)</f>
        <v>74.30000000000001</v>
      </c>
      <c r="J228" s="6">
        <f>SUM(J224:J227)</f>
        <v>49.53333333333334</v>
      </c>
    </row>
    <row r="230" spans="1:10" ht="12.75">
      <c r="A230" s="1">
        <v>1528</v>
      </c>
      <c r="F230" s="6">
        <f>4/3</f>
        <v>1.3333333333333333</v>
      </c>
      <c r="G230" s="6">
        <v>18</v>
      </c>
      <c r="H230" s="6">
        <f>G230/1.5</f>
        <v>12</v>
      </c>
      <c r="I230" s="4">
        <f>F230*G230</f>
        <v>24</v>
      </c>
      <c r="J230" s="4">
        <f>I230/1.5</f>
        <v>16</v>
      </c>
    </row>
    <row r="231" spans="6:10" ht="12.75">
      <c r="F231" s="6">
        <v>1</v>
      </c>
      <c r="G231" s="6">
        <v>17</v>
      </c>
      <c r="H231" s="6">
        <f>G231/1.5</f>
        <v>11.333333333333334</v>
      </c>
      <c r="I231" s="4">
        <f>F231*G231</f>
        <v>17</v>
      </c>
      <c r="J231" s="4">
        <f>I231/1.5</f>
        <v>11.333333333333334</v>
      </c>
    </row>
    <row r="232" spans="6:10" ht="12.75">
      <c r="F232" s="6">
        <v>2.25</v>
      </c>
      <c r="G232" s="6">
        <v>14.8</v>
      </c>
      <c r="H232" s="6">
        <f>G232/1.5</f>
        <v>9.866666666666667</v>
      </c>
      <c r="I232" s="4">
        <f>F232*G232</f>
        <v>33.300000000000004</v>
      </c>
      <c r="J232" s="4">
        <f>I232/1.5</f>
        <v>22.200000000000003</v>
      </c>
    </row>
    <row r="233" spans="6:8" ht="12.75">
      <c r="F233" s="6"/>
      <c r="G233" s="6"/>
      <c r="H233" s="6"/>
    </row>
    <row r="234" spans="2:10" ht="12.75">
      <c r="B234" s="1">
        <v>1528</v>
      </c>
      <c r="C234" s="4">
        <f>F234+K234+P234+U234+Z234+AE234+AJ234</f>
        <v>4.583333333333333</v>
      </c>
      <c r="D234" s="4">
        <f>J234+O234+T234+Y234+AD234+AI234+AN234</f>
        <v>49.53333333333334</v>
      </c>
      <c r="E234" s="4">
        <f>D234/C234</f>
        <v>10.807272727272728</v>
      </c>
      <c r="F234" s="6">
        <f>SUM(F230:F233)</f>
        <v>4.583333333333333</v>
      </c>
      <c r="G234" s="6">
        <f>AVERAGE(G230:G233)</f>
        <v>16.599999999999998</v>
      </c>
      <c r="H234" s="6">
        <f>AVERAGE(H230:H233)</f>
        <v>11.066666666666668</v>
      </c>
      <c r="I234" s="6">
        <f>SUM(I230:I233)</f>
        <v>74.30000000000001</v>
      </c>
      <c r="J234" s="6">
        <f>SUM(J230:J233)</f>
        <v>49.53333333333334</v>
      </c>
    </row>
    <row r="235" spans="6:8" ht="12.75">
      <c r="F235" s="6"/>
      <c r="G235" s="6"/>
      <c r="H235" s="6"/>
    </row>
    <row r="236" spans="1:10" ht="12.75">
      <c r="A236" s="1">
        <v>1529</v>
      </c>
      <c r="F236" s="6">
        <f>4/3</f>
        <v>1.3333333333333333</v>
      </c>
      <c r="G236" s="6">
        <v>18</v>
      </c>
      <c r="H236" s="6">
        <f>G236/1.5</f>
        <v>12</v>
      </c>
      <c r="I236" s="4">
        <f>F236*G236</f>
        <v>24</v>
      </c>
      <c r="J236" s="4">
        <f>I236/1.5</f>
        <v>16</v>
      </c>
    </row>
    <row r="237" spans="6:10" ht="12.75">
      <c r="F237" s="6">
        <v>1</v>
      </c>
      <c r="G237" s="6">
        <v>17</v>
      </c>
      <c r="H237" s="6">
        <f>G237/1.5</f>
        <v>11.333333333333334</v>
      </c>
      <c r="I237" s="4">
        <f>F237*G237</f>
        <v>17</v>
      </c>
      <c r="J237" s="4">
        <f>I237/1.5</f>
        <v>11.333333333333334</v>
      </c>
    </row>
    <row r="238" spans="6:10" ht="12.75">
      <c r="F238" s="6">
        <v>2.25</v>
      </c>
      <c r="G238" s="6">
        <v>14.8</v>
      </c>
      <c r="H238" s="6">
        <f>G238/1.5</f>
        <v>9.866666666666667</v>
      </c>
      <c r="I238" s="4">
        <f>F238*G238</f>
        <v>33.300000000000004</v>
      </c>
      <c r="J238" s="4">
        <f>I238/1.5</f>
        <v>22.200000000000003</v>
      </c>
    </row>
    <row r="239" spans="6:8" ht="12.75">
      <c r="F239" s="6"/>
      <c r="G239" s="6"/>
      <c r="H239" s="6"/>
    </row>
    <row r="240" spans="2:10" ht="12.75">
      <c r="B240" s="1">
        <v>1529</v>
      </c>
      <c r="C240" s="4">
        <f>F240+K240+P240+U240+Z240+AE240+AJ240</f>
        <v>4.583333333333333</v>
      </c>
      <c r="D240" s="4">
        <f>J240+O240+T240+Y240+AD240+AI240+AN240</f>
        <v>49.53333333333334</v>
      </c>
      <c r="E240" s="4">
        <f>D240/C240</f>
        <v>10.807272727272728</v>
      </c>
      <c r="F240" s="6">
        <f>SUM(F236:F239)</f>
        <v>4.583333333333333</v>
      </c>
      <c r="G240" s="6">
        <f>AVERAGE(G236:G239)</f>
        <v>16.599999999999998</v>
      </c>
      <c r="H240" s="6">
        <f>AVERAGE(H236:H239)</f>
        <v>11.066666666666668</v>
      </c>
      <c r="I240" s="6">
        <f>SUM(I236:I239)</f>
        <v>74.30000000000001</v>
      </c>
      <c r="J240" s="6">
        <f>SUM(J236:J239)</f>
        <v>49.53333333333334</v>
      </c>
    </row>
    <row r="241" spans="6:8" ht="12.75">
      <c r="F241" s="6"/>
      <c r="G241" s="6"/>
      <c r="H241" s="6"/>
    </row>
    <row r="242" spans="1:10" ht="12.75">
      <c r="A242" s="1">
        <v>1530</v>
      </c>
      <c r="F242" s="6">
        <f>4/3</f>
        <v>1.3333333333333333</v>
      </c>
      <c r="G242" s="6">
        <v>18</v>
      </c>
      <c r="H242" s="6">
        <f>G242/1.5</f>
        <v>12</v>
      </c>
      <c r="I242" s="4">
        <f>F242*G242</f>
        <v>24</v>
      </c>
      <c r="J242" s="4">
        <f>I242/1.5</f>
        <v>16</v>
      </c>
    </row>
    <row r="243" spans="6:10" ht="12.75">
      <c r="F243" s="6">
        <v>1</v>
      </c>
      <c r="G243" s="6">
        <v>17</v>
      </c>
      <c r="H243" s="6">
        <f>G243/1.5</f>
        <v>11.333333333333334</v>
      </c>
      <c r="I243" s="4">
        <f>F243*G243</f>
        <v>17</v>
      </c>
      <c r="J243" s="4">
        <f>I243/1.5</f>
        <v>11.333333333333334</v>
      </c>
    </row>
    <row r="244" spans="6:10" ht="12.75">
      <c r="F244" s="6">
        <v>2.25</v>
      </c>
      <c r="G244" s="6">
        <v>14.8</v>
      </c>
      <c r="H244" s="6">
        <f>G244/1.5</f>
        <v>9.866666666666667</v>
      </c>
      <c r="I244" s="4">
        <f>F244*G244</f>
        <v>33.300000000000004</v>
      </c>
      <c r="J244" s="4">
        <f>I244/1.5</f>
        <v>22.200000000000003</v>
      </c>
    </row>
    <row r="245" spans="6:8" ht="12.75">
      <c r="F245" s="6"/>
      <c r="G245" s="6"/>
      <c r="H245" s="6"/>
    </row>
    <row r="246" spans="2:10" ht="12.75">
      <c r="B246" s="1">
        <v>1530</v>
      </c>
      <c r="C246" s="4">
        <f>F246+K246+P246+U246+Z246+AE246+AJ246</f>
        <v>4.583333333333333</v>
      </c>
      <c r="D246" s="4">
        <f>J246+O246+T246+Y246+AD246+AI246+AN246</f>
        <v>49.53333333333334</v>
      </c>
      <c r="E246" s="4">
        <f>D246/C246</f>
        <v>10.807272727272728</v>
      </c>
      <c r="F246" s="6">
        <f>SUM(F242:F245)</f>
        <v>4.583333333333333</v>
      </c>
      <c r="G246" s="6">
        <f>AVERAGE(G242:G245)</f>
        <v>16.599999999999998</v>
      </c>
      <c r="H246" s="6">
        <f>AVERAGE(H242:H245)</f>
        <v>11.066666666666668</v>
      </c>
      <c r="I246" s="6">
        <f>SUM(I242:I245)</f>
        <v>74.30000000000001</v>
      </c>
      <c r="J246" s="6">
        <f>SUM(J242:J245)</f>
        <v>49.53333333333334</v>
      </c>
    </row>
    <row r="247" spans="6:8" ht="12.75">
      <c r="F247" s="6"/>
      <c r="G247" s="6"/>
      <c r="H247" s="6"/>
    </row>
    <row r="248" spans="1:10" ht="12.75">
      <c r="A248" s="1">
        <v>1531</v>
      </c>
      <c r="F248" s="6">
        <f>4/3</f>
        <v>1.3333333333333333</v>
      </c>
      <c r="G248" s="6">
        <v>18</v>
      </c>
      <c r="H248" s="6">
        <f>G248/1.5</f>
        <v>12</v>
      </c>
      <c r="I248" s="4">
        <f>F248*G248</f>
        <v>24</v>
      </c>
      <c r="J248" s="4">
        <f>I248/1.5</f>
        <v>16</v>
      </c>
    </row>
    <row r="249" spans="6:10" ht="12.75">
      <c r="F249" s="6">
        <v>1</v>
      </c>
      <c r="G249" s="6">
        <v>17</v>
      </c>
      <c r="H249" s="6">
        <f>G249/1.5</f>
        <v>11.333333333333334</v>
      </c>
      <c r="I249" s="4">
        <f>F249*G249</f>
        <v>17</v>
      </c>
      <c r="J249" s="4">
        <f>I249/1.5</f>
        <v>11.333333333333334</v>
      </c>
    </row>
    <row r="250" spans="6:10" ht="12.75">
      <c r="F250" s="6">
        <v>2.25</v>
      </c>
      <c r="G250" s="6">
        <v>14.566666666666666</v>
      </c>
      <c r="H250" s="6">
        <f>G250/1.5</f>
        <v>9.71111111111111</v>
      </c>
      <c r="I250" s="4">
        <f>F250*G250</f>
        <v>32.775</v>
      </c>
      <c r="J250" s="4">
        <f>I250/1.5</f>
        <v>21.849999999999998</v>
      </c>
    </row>
    <row r="251" spans="6:8" ht="12.75">
      <c r="F251" s="6"/>
      <c r="G251" s="6"/>
      <c r="H251" s="6"/>
    </row>
    <row r="252" spans="2:10" ht="12.75">
      <c r="B252" s="1">
        <v>1531</v>
      </c>
      <c r="C252" s="4">
        <f>F252+K252+P252+U252+Z252+AE252+AJ252</f>
        <v>4.583333333333333</v>
      </c>
      <c r="D252" s="4">
        <f>J252+O252+T252+Y252+AD252+AI252+AN252</f>
        <v>49.18333333333334</v>
      </c>
      <c r="E252" s="4">
        <f>D252/C252</f>
        <v>10.730909090909092</v>
      </c>
      <c r="F252" s="6">
        <f>SUM(F248:F251)</f>
        <v>4.583333333333333</v>
      </c>
      <c r="G252" s="6">
        <f>AVERAGE(G248:G251)</f>
        <v>16.522222222222222</v>
      </c>
      <c r="H252" s="6">
        <f>AVERAGE(H248:H251)</f>
        <v>11.014814814814814</v>
      </c>
      <c r="I252" s="6">
        <f>SUM(I248:I251)</f>
        <v>73.775</v>
      </c>
      <c r="J252" s="6">
        <f>SUM(J248:J251)</f>
        <v>49.18333333333334</v>
      </c>
    </row>
    <row r="253" spans="6:8" ht="12.75">
      <c r="F253" s="6"/>
      <c r="G253" s="6"/>
      <c r="H253" s="6"/>
    </row>
    <row r="254" spans="1:10" ht="12.75">
      <c r="A254" s="1">
        <v>1532</v>
      </c>
      <c r="F254" s="6">
        <f>4/3</f>
        <v>1.3333333333333333</v>
      </c>
      <c r="G254" s="6">
        <v>18</v>
      </c>
      <c r="H254" s="6">
        <f>G254/1.5</f>
        <v>12</v>
      </c>
      <c r="I254" s="4">
        <f>F254*G254</f>
        <v>24</v>
      </c>
      <c r="J254" s="4">
        <f>I254/1.5</f>
        <v>16</v>
      </c>
    </row>
    <row r="255" spans="6:10" ht="12.75">
      <c r="F255" s="6">
        <v>1</v>
      </c>
      <c r="G255" s="6">
        <v>17</v>
      </c>
      <c r="H255" s="6">
        <f>G255/1.5</f>
        <v>11.333333333333334</v>
      </c>
      <c r="I255" s="4">
        <f>F255*G255</f>
        <v>17</v>
      </c>
      <c r="J255" s="4">
        <f>I255/1.5</f>
        <v>11.333333333333334</v>
      </c>
    </row>
    <row r="256" spans="6:10" ht="12.75">
      <c r="F256" s="6">
        <v>2.25</v>
      </c>
      <c r="G256" s="6">
        <v>15.91111111111111</v>
      </c>
      <c r="H256" s="6">
        <f>G256/1.5</f>
        <v>10.607407407407406</v>
      </c>
      <c r="I256" s="4">
        <f>F256*G256</f>
        <v>35.8</v>
      </c>
      <c r="J256" s="4">
        <f>I256/1.5</f>
        <v>23.866666666666664</v>
      </c>
    </row>
    <row r="257" spans="6:8" ht="12.75">
      <c r="F257" s="6"/>
      <c r="G257" s="6"/>
      <c r="H257" s="6"/>
    </row>
    <row r="258" spans="2:10" ht="12.75">
      <c r="B258" s="1">
        <v>1532</v>
      </c>
      <c r="C258" s="4">
        <f>F258+K258+P258+U258+Z258+AE258+AJ258</f>
        <v>4.583333333333333</v>
      </c>
      <c r="D258" s="4">
        <f>J258+O258+T258+Y258+AD258+AI258+AN258</f>
        <v>51.2</v>
      </c>
      <c r="E258" s="4">
        <f>D258/C258</f>
        <v>11.170909090909092</v>
      </c>
      <c r="F258" s="6">
        <f>SUM(F254:F257)</f>
        <v>4.583333333333333</v>
      </c>
      <c r="G258" s="6">
        <f>AVERAGE(G254:G257)</f>
        <v>16.97037037037037</v>
      </c>
      <c r="H258" s="6">
        <f>AVERAGE(H254:H257)</f>
        <v>11.313580246913581</v>
      </c>
      <c r="I258" s="6">
        <f>SUM(I254:I257)</f>
        <v>76.8</v>
      </c>
      <c r="J258" s="6">
        <f>SUM(J254:J257)</f>
        <v>51.2</v>
      </c>
    </row>
    <row r="259" spans="6:8" ht="12.75">
      <c r="F259" s="6"/>
      <c r="G259" s="6"/>
      <c r="H259" s="6"/>
    </row>
    <row r="260" spans="1:10" ht="12.75">
      <c r="A260" s="1">
        <v>1533</v>
      </c>
      <c r="F260" s="6">
        <f>4/3</f>
        <v>1.3333333333333333</v>
      </c>
      <c r="G260" s="6">
        <v>18</v>
      </c>
      <c r="H260" s="6">
        <f>G260/1.5</f>
        <v>12</v>
      </c>
      <c r="I260" s="4">
        <f>F260*G260</f>
        <v>24</v>
      </c>
      <c r="J260" s="4">
        <f>I260/1.5</f>
        <v>16</v>
      </c>
    </row>
    <row r="261" spans="6:10" ht="12.75">
      <c r="F261" s="6">
        <v>1</v>
      </c>
      <c r="G261" s="6">
        <v>17</v>
      </c>
      <c r="H261" s="6">
        <f>G261/1.5</f>
        <v>11.333333333333334</v>
      </c>
      <c r="I261" s="4">
        <f>F261*G261</f>
        <v>17</v>
      </c>
      <c r="J261" s="4">
        <f>I261/1.5</f>
        <v>11.333333333333334</v>
      </c>
    </row>
    <row r="262" spans="6:10" ht="12.75">
      <c r="F262" s="6">
        <v>2.25</v>
      </c>
      <c r="G262" s="6">
        <v>15.91111111111111</v>
      </c>
      <c r="H262" s="6">
        <f>G262/1.5</f>
        <v>10.607407407407406</v>
      </c>
      <c r="I262" s="4">
        <f>F262*G262</f>
        <v>35.8</v>
      </c>
      <c r="J262" s="4">
        <f>I262/1.5</f>
        <v>23.866666666666664</v>
      </c>
    </row>
    <row r="263" spans="6:8" ht="12.75">
      <c r="F263" s="6"/>
      <c r="G263" s="6"/>
      <c r="H263" s="6"/>
    </row>
    <row r="264" spans="2:10" ht="12.75">
      <c r="B264" s="1">
        <v>1533</v>
      </c>
      <c r="C264" s="4">
        <f>F264+K264+P264+U264+Z264+AE264+AJ264</f>
        <v>4.583333333333333</v>
      </c>
      <c r="D264" s="4">
        <f>J264+O264+T264+Y264+AD264+AI264+AN264</f>
        <v>51.2</v>
      </c>
      <c r="E264" s="4">
        <f>D264/C264</f>
        <v>11.170909090909092</v>
      </c>
      <c r="F264" s="6">
        <f>SUM(F260:F263)</f>
        <v>4.583333333333333</v>
      </c>
      <c r="G264" s="6">
        <f>AVERAGE(G260:G263)</f>
        <v>16.97037037037037</v>
      </c>
      <c r="H264" s="6">
        <f>AVERAGE(H260:H263)</f>
        <v>11.313580246913581</v>
      </c>
      <c r="I264" s="6">
        <f>SUM(I260:I263)</f>
        <v>76.8</v>
      </c>
      <c r="J264" s="6">
        <f>SUM(J260:J263)</f>
        <v>51.2</v>
      </c>
    </row>
    <row r="265" spans="6:8" ht="12.75">
      <c r="F265" s="6"/>
      <c r="G265" s="6"/>
      <c r="H265" s="6"/>
    </row>
    <row r="266" spans="1:10" ht="12.75">
      <c r="A266" s="1">
        <v>1534</v>
      </c>
      <c r="F266" s="6">
        <f>4/3</f>
        <v>1.3333333333333333</v>
      </c>
      <c r="G266" s="6">
        <v>18</v>
      </c>
      <c r="H266" s="6">
        <f>G266/1.5</f>
        <v>12</v>
      </c>
      <c r="I266" s="4">
        <f>F266*G266</f>
        <v>24</v>
      </c>
      <c r="J266" s="4">
        <f>I266/1.5</f>
        <v>16</v>
      </c>
    </row>
    <row r="267" spans="6:10" ht="12.75">
      <c r="F267" s="6">
        <v>1</v>
      </c>
      <c r="G267" s="6">
        <v>16</v>
      </c>
      <c r="H267" s="6">
        <f>G267/1.5</f>
        <v>10.666666666666666</v>
      </c>
      <c r="I267" s="4">
        <f>F267*G267</f>
        <v>16</v>
      </c>
      <c r="J267" s="4">
        <f>I267/1.5</f>
        <v>10.666666666666666</v>
      </c>
    </row>
    <row r="268" spans="6:10" ht="12.75">
      <c r="F268" s="6">
        <v>2.25</v>
      </c>
      <c r="G268" s="6">
        <v>15.91111111111111</v>
      </c>
      <c r="H268" s="6">
        <f>G268/1.5</f>
        <v>10.607407407407406</v>
      </c>
      <c r="I268" s="4">
        <f>F268*G268</f>
        <v>35.8</v>
      </c>
      <c r="J268" s="4">
        <f>I268/1.5</f>
        <v>23.866666666666664</v>
      </c>
    </row>
    <row r="269" spans="6:8" ht="12.75">
      <c r="F269" s="6"/>
      <c r="G269" s="6"/>
      <c r="H269" s="6"/>
    </row>
    <row r="270" spans="2:10" ht="12.75">
      <c r="B270" s="1">
        <v>1534</v>
      </c>
      <c r="C270" s="4">
        <f>F270+K270+P270+U270+Z270+AE270+AJ270</f>
        <v>4.583333333333333</v>
      </c>
      <c r="D270" s="4">
        <f>J270+O270+T270+Y270+AD270+AI270+AN270</f>
        <v>50.53333333333333</v>
      </c>
      <c r="E270" s="4">
        <f>D270/C270</f>
        <v>11.025454545454545</v>
      </c>
      <c r="F270" s="6">
        <f>SUM(F266:F269)</f>
        <v>4.583333333333333</v>
      </c>
      <c r="G270" s="6">
        <f>AVERAGE(G266:G269)</f>
        <v>16.637037037037036</v>
      </c>
      <c r="H270" s="6">
        <f>AVERAGE(H266:H269)</f>
        <v>11.091358024691358</v>
      </c>
      <c r="I270" s="6">
        <f>SUM(I266:I269)</f>
        <v>75.8</v>
      </c>
      <c r="J270" s="6">
        <f>SUM(J266:J269)</f>
        <v>50.53333333333333</v>
      </c>
    </row>
    <row r="271" spans="6:8" ht="12.75">
      <c r="F271" s="6"/>
      <c r="G271" s="6"/>
      <c r="H271" s="6"/>
    </row>
    <row r="272" spans="1:10" ht="12.75">
      <c r="A272" s="1">
        <v>1535</v>
      </c>
      <c r="F272" s="6">
        <f>4/3</f>
        <v>1.3333333333333333</v>
      </c>
      <c r="G272" s="6">
        <v>18</v>
      </c>
      <c r="H272" s="6">
        <f>G272/1.5</f>
        <v>12</v>
      </c>
      <c r="I272" s="4">
        <f>F272*G272</f>
        <v>24</v>
      </c>
      <c r="J272" s="4">
        <f>I272/1.5</f>
        <v>16</v>
      </c>
    </row>
    <row r="273" spans="6:10" ht="12.75">
      <c r="F273" s="6">
        <v>1</v>
      </c>
      <c r="G273" s="6">
        <v>16</v>
      </c>
      <c r="H273" s="6">
        <f>G273/1.5</f>
        <v>10.666666666666666</v>
      </c>
      <c r="I273" s="4">
        <f>F273*G273</f>
        <v>16</v>
      </c>
      <c r="J273" s="4">
        <f>I273/1.5</f>
        <v>10.666666666666666</v>
      </c>
    </row>
    <row r="274" spans="6:10" ht="12.75">
      <c r="F274" s="6">
        <v>2.25</v>
      </c>
      <c r="G274" s="6">
        <v>15.91111111111111</v>
      </c>
      <c r="H274" s="6">
        <f>G274/1.5</f>
        <v>10.607407407407406</v>
      </c>
      <c r="I274" s="4">
        <f>F274*G274</f>
        <v>35.8</v>
      </c>
      <c r="J274" s="4">
        <f>I274/1.5</f>
        <v>23.866666666666664</v>
      </c>
    </row>
    <row r="275" spans="6:8" ht="12.75">
      <c r="F275" s="6"/>
      <c r="G275" s="6"/>
      <c r="H275" s="6"/>
    </row>
    <row r="276" spans="2:10" ht="12.75">
      <c r="B276" s="1">
        <v>1535</v>
      </c>
      <c r="C276" s="4">
        <f>F276+K276+P276+U276+Z276+AE276+AJ276</f>
        <v>4.583333333333333</v>
      </c>
      <c r="D276" s="4">
        <f>J276+O276+T276+Y276+AD276+AI276+AN276</f>
        <v>50.53333333333333</v>
      </c>
      <c r="E276" s="4">
        <f>D276/C276</f>
        <v>11.025454545454545</v>
      </c>
      <c r="F276" s="6">
        <f>SUM(F272:F275)</f>
        <v>4.583333333333333</v>
      </c>
      <c r="G276" s="6">
        <f>AVERAGE(G272:G275)</f>
        <v>16.637037037037036</v>
      </c>
      <c r="H276" s="6">
        <f>AVERAGE(H272:H275)</f>
        <v>11.091358024691358</v>
      </c>
      <c r="I276" s="6">
        <f>SUM(I272:I275)</f>
        <v>75.8</v>
      </c>
      <c r="J276" s="6">
        <f>SUM(J272:J275)</f>
        <v>50.53333333333333</v>
      </c>
    </row>
    <row r="277" spans="6:8" ht="12.75">
      <c r="F277" s="6"/>
      <c r="G277" s="6"/>
      <c r="H277" s="6"/>
    </row>
    <row r="278" spans="1:10" ht="12.75">
      <c r="A278" s="1">
        <v>1536</v>
      </c>
      <c r="F278" s="6">
        <f>4/3</f>
        <v>1.3333333333333333</v>
      </c>
      <c r="G278" s="6">
        <v>18</v>
      </c>
      <c r="H278" s="6">
        <f>G278/1.5</f>
        <v>12</v>
      </c>
      <c r="I278" s="4">
        <f>F278*G278</f>
        <v>24</v>
      </c>
      <c r="J278" s="4">
        <f>I278/1.5</f>
        <v>16</v>
      </c>
    </row>
    <row r="279" spans="6:10" ht="12.75">
      <c r="F279" s="6">
        <v>1</v>
      </c>
      <c r="G279" s="6">
        <v>16</v>
      </c>
      <c r="H279" s="6">
        <f>G279/1.5</f>
        <v>10.666666666666666</v>
      </c>
      <c r="I279" s="4">
        <f>F279*G279</f>
        <v>16</v>
      </c>
      <c r="J279" s="4">
        <f>I279/1.5</f>
        <v>10.666666666666666</v>
      </c>
    </row>
    <row r="280" spans="6:10" ht="12.75">
      <c r="F280" s="6">
        <v>2.25</v>
      </c>
      <c r="G280" s="6">
        <v>15.91111111111111</v>
      </c>
      <c r="H280" s="6">
        <f>G280/1.5</f>
        <v>10.607407407407406</v>
      </c>
      <c r="I280" s="4">
        <f>F280*G280</f>
        <v>35.8</v>
      </c>
      <c r="J280" s="4">
        <f>I280/1.5</f>
        <v>23.866666666666664</v>
      </c>
    </row>
    <row r="281" spans="6:8" ht="12.75">
      <c r="F281" s="6"/>
      <c r="G281" s="6"/>
      <c r="H281" s="6"/>
    </row>
    <row r="282" spans="2:10" ht="12.75">
      <c r="B282" s="1">
        <v>1536</v>
      </c>
      <c r="C282" s="4">
        <f>F282+K282+P282+U282+Z282+AE282+AJ282</f>
        <v>4.583333333333333</v>
      </c>
      <c r="D282" s="4">
        <f>J282+O282+T282+Y282+AD282+AI282+AN282</f>
        <v>50.53333333333333</v>
      </c>
      <c r="E282" s="4">
        <f>D282/C282</f>
        <v>11.025454545454545</v>
      </c>
      <c r="F282" s="6">
        <f>SUM(F278:F281)</f>
        <v>4.583333333333333</v>
      </c>
      <c r="G282" s="6">
        <f>AVERAGE(G278:G281)</f>
        <v>16.637037037037036</v>
      </c>
      <c r="H282" s="6">
        <f>AVERAGE(H278:H281)</f>
        <v>11.091358024691358</v>
      </c>
      <c r="I282" s="6">
        <f>SUM(I278:I281)</f>
        <v>75.8</v>
      </c>
      <c r="J282" s="6">
        <f>SUM(J278:J281)</f>
        <v>50.53333333333333</v>
      </c>
    </row>
    <row r="283" spans="6:8" ht="12.75">
      <c r="F283" s="6"/>
      <c r="G283" s="6"/>
      <c r="H283" s="6"/>
    </row>
    <row r="284" spans="1:10" ht="12.75">
      <c r="A284" s="1">
        <v>1537</v>
      </c>
      <c r="F284" s="6">
        <f>4/3</f>
        <v>1.3333333333333333</v>
      </c>
      <c r="G284" s="6">
        <v>18</v>
      </c>
      <c r="H284" s="6">
        <f>G284/1.5</f>
        <v>12</v>
      </c>
      <c r="I284" s="4">
        <f>F284*G284</f>
        <v>24</v>
      </c>
      <c r="J284" s="4">
        <f>I284/1.5</f>
        <v>16</v>
      </c>
    </row>
    <row r="285" spans="6:10" ht="12.75">
      <c r="F285" s="6">
        <v>1</v>
      </c>
      <c r="G285" s="6">
        <v>17</v>
      </c>
      <c r="H285" s="6">
        <f>G285/1.5</f>
        <v>11.333333333333334</v>
      </c>
      <c r="I285" s="4">
        <f>F285*G285</f>
        <v>17</v>
      </c>
      <c r="J285" s="4">
        <f>I285/1.5</f>
        <v>11.333333333333334</v>
      </c>
    </row>
    <row r="286" spans="6:10" ht="12.75">
      <c r="F286" s="6">
        <v>2.25</v>
      </c>
      <c r="G286" s="6">
        <v>15.211111111111112</v>
      </c>
      <c r="H286" s="6">
        <f>G286/1.5</f>
        <v>10.14074074074074</v>
      </c>
      <c r="I286" s="4">
        <f>F286*G286</f>
        <v>34.225</v>
      </c>
      <c r="J286" s="4">
        <f>I286/1.5</f>
        <v>22.816666666666666</v>
      </c>
    </row>
    <row r="287" spans="6:8" ht="12.75">
      <c r="F287" s="6"/>
      <c r="G287" s="6"/>
      <c r="H287" s="6"/>
    </row>
    <row r="288" spans="2:10" ht="12.75">
      <c r="B288" s="1">
        <v>1537</v>
      </c>
      <c r="C288" s="4">
        <f>F288+K288+P288+U288+Z288+AE288+AJ288</f>
        <v>4.583333333333333</v>
      </c>
      <c r="D288" s="4">
        <f>J288+O288+T288+Y288+AD288+AI288+AN288</f>
        <v>50.150000000000006</v>
      </c>
      <c r="E288" s="4">
        <f>D288/C288</f>
        <v>10.941818181818183</v>
      </c>
      <c r="F288" s="6">
        <f>SUM(F284:F287)</f>
        <v>4.583333333333333</v>
      </c>
      <c r="G288" s="6">
        <f>AVERAGE(G284:G287)</f>
        <v>16.737037037037037</v>
      </c>
      <c r="H288" s="6">
        <f>AVERAGE(H284:H287)</f>
        <v>11.158024691358024</v>
      </c>
      <c r="I288" s="6">
        <f>SUM(I284:I287)</f>
        <v>75.225</v>
      </c>
      <c r="J288" s="6">
        <f>SUM(J284:J287)</f>
        <v>50.150000000000006</v>
      </c>
    </row>
    <row r="289" spans="6:8" ht="12.75">
      <c r="F289" s="6"/>
      <c r="G289" s="6"/>
      <c r="H289" s="6"/>
    </row>
    <row r="290" spans="1:10" ht="12.75">
      <c r="A290" s="1">
        <v>1538</v>
      </c>
      <c r="F290" s="6">
        <f>4/3</f>
        <v>1.3333333333333333</v>
      </c>
      <c r="G290" s="6">
        <v>18</v>
      </c>
      <c r="H290" s="6">
        <f>G290/1.5</f>
        <v>12</v>
      </c>
      <c r="I290" s="4">
        <f>F290*G290</f>
        <v>24</v>
      </c>
      <c r="J290" s="4">
        <f>I290/1.5</f>
        <v>16</v>
      </c>
    </row>
    <row r="291" spans="6:10" ht="12.75">
      <c r="F291" s="6">
        <v>1</v>
      </c>
      <c r="G291" s="6">
        <v>17</v>
      </c>
      <c r="H291" s="6">
        <f>G291/1.5</f>
        <v>11.333333333333334</v>
      </c>
      <c r="I291" s="4">
        <f>F291*G291</f>
        <v>17</v>
      </c>
      <c r="J291" s="4">
        <f>I291/1.5</f>
        <v>11.333333333333334</v>
      </c>
    </row>
    <row r="292" spans="6:10" ht="12.75">
      <c r="F292" s="6">
        <v>2.25</v>
      </c>
      <c r="G292" s="6">
        <v>16.61111111111111</v>
      </c>
      <c r="H292" s="6">
        <f>G292/1.5</f>
        <v>11.074074074074074</v>
      </c>
      <c r="I292" s="4">
        <f>F292*G292</f>
        <v>37.375</v>
      </c>
      <c r="J292" s="4">
        <f>I292/1.5</f>
        <v>24.916666666666668</v>
      </c>
    </row>
    <row r="293" spans="6:8" ht="12.75">
      <c r="F293" s="6"/>
      <c r="G293" s="6"/>
      <c r="H293" s="6"/>
    </row>
    <row r="294" spans="2:10" ht="12.75">
      <c r="B294" s="1">
        <v>1538</v>
      </c>
      <c r="C294" s="4">
        <f>F294+K294+P294+U294+Z294+AE294+AJ294</f>
        <v>4.583333333333333</v>
      </c>
      <c r="D294" s="4">
        <f>J294+O294+T294+Y294+AD294+AI294+AN294</f>
        <v>52.25</v>
      </c>
      <c r="E294" s="4">
        <f>D294/C294</f>
        <v>11.4</v>
      </c>
      <c r="F294" s="6">
        <f>SUM(F290:F293)</f>
        <v>4.583333333333333</v>
      </c>
      <c r="G294" s="6">
        <f>AVERAGE(G290:G293)</f>
        <v>17.203703703703706</v>
      </c>
      <c r="H294" s="6">
        <f>AVERAGE(H290:H293)</f>
        <v>11.469135802469138</v>
      </c>
      <c r="I294" s="6">
        <f>SUM(I290:I293)</f>
        <v>78.375</v>
      </c>
      <c r="J294" s="6">
        <f>SUM(J290:J293)</f>
        <v>52.25</v>
      </c>
    </row>
    <row r="295" spans="6:8" ht="12.75">
      <c r="F295" s="6"/>
      <c r="G295" s="6"/>
      <c r="H295" s="6"/>
    </row>
    <row r="296" spans="1:10" ht="12.75">
      <c r="A296" s="1">
        <v>1539</v>
      </c>
      <c r="F296" s="6">
        <f>4/3</f>
        <v>1.3333333333333333</v>
      </c>
      <c r="G296" s="6">
        <v>18</v>
      </c>
      <c r="H296" s="6">
        <f>G296/1.5</f>
        <v>12</v>
      </c>
      <c r="I296" s="4">
        <f>F296*G296</f>
        <v>24</v>
      </c>
      <c r="J296" s="4">
        <f>I296/1.5</f>
        <v>16</v>
      </c>
    </row>
    <row r="297" spans="6:10" ht="12.75">
      <c r="F297" s="6">
        <v>1</v>
      </c>
      <c r="G297" s="6">
        <v>17</v>
      </c>
      <c r="H297" s="6">
        <f>G297/1.5</f>
        <v>11.333333333333334</v>
      </c>
      <c r="I297" s="4">
        <f>F297*G297</f>
        <v>17</v>
      </c>
      <c r="J297" s="4">
        <f>I297/1.5</f>
        <v>11.333333333333334</v>
      </c>
    </row>
    <row r="298" spans="6:10" ht="12.75">
      <c r="F298" s="6">
        <v>2.25</v>
      </c>
      <c r="G298" s="6">
        <v>16.61111111111111</v>
      </c>
      <c r="H298" s="6">
        <f>G298/1.5</f>
        <v>11.074074074074074</v>
      </c>
      <c r="I298" s="4">
        <f>F298*G298</f>
        <v>37.375</v>
      </c>
      <c r="J298" s="4">
        <f>I298/1.5</f>
        <v>24.916666666666668</v>
      </c>
    </row>
    <row r="299" ht="12.75">
      <c r="H299" s="6"/>
    </row>
    <row r="300" spans="2:10" ht="12.75">
      <c r="B300" s="1">
        <v>1539</v>
      </c>
      <c r="C300" s="4">
        <f>F300+K300+P300+U300+Z300+AE300+AJ300</f>
        <v>4.583333333333333</v>
      </c>
      <c r="D300" s="4">
        <f>J300+O300+T300+Y300+AD300+AI300+AN300</f>
        <v>52.25</v>
      </c>
      <c r="E300" s="4">
        <f>D300/C300</f>
        <v>11.4</v>
      </c>
      <c r="F300" s="6">
        <f>SUM(F296:F299)</f>
        <v>4.583333333333333</v>
      </c>
      <c r="G300" s="6">
        <f>AVERAGE(G296:G299)</f>
        <v>17.203703703703706</v>
      </c>
      <c r="H300" s="6">
        <f>AVERAGE(H296:H299)</f>
        <v>11.469135802469138</v>
      </c>
      <c r="I300" s="6">
        <f>SUM(I296:I299)</f>
        <v>78.375</v>
      </c>
      <c r="J300" s="6">
        <f>SUM(J296:J299)</f>
        <v>52.25</v>
      </c>
    </row>
    <row r="301" ht="12.75">
      <c r="H301" s="6"/>
    </row>
    <row r="302" spans="1:10" ht="12.75">
      <c r="A302" s="1">
        <v>1540</v>
      </c>
      <c r="F302" s="6">
        <f>4/3</f>
        <v>1.3333333333333333</v>
      </c>
      <c r="G302" s="6">
        <v>18</v>
      </c>
      <c r="H302" s="6">
        <f>G302/1.5</f>
        <v>12</v>
      </c>
      <c r="I302" s="4">
        <f>F302*G302</f>
        <v>24</v>
      </c>
      <c r="J302" s="4">
        <f>I302/1.5</f>
        <v>16</v>
      </c>
    </row>
    <row r="303" spans="6:10" ht="12.75">
      <c r="F303" s="6">
        <v>1</v>
      </c>
      <c r="G303" s="6">
        <v>17</v>
      </c>
      <c r="H303" s="6">
        <f>G303/1.5</f>
        <v>11.333333333333334</v>
      </c>
      <c r="I303" s="4">
        <f>F303*G303</f>
        <v>17</v>
      </c>
      <c r="J303" s="4">
        <f>I303/1.5</f>
        <v>11.333333333333334</v>
      </c>
    </row>
    <row r="304" spans="6:10" ht="12.75">
      <c r="F304" s="6">
        <v>2.25</v>
      </c>
      <c r="G304" s="6">
        <v>17.544444444444444</v>
      </c>
      <c r="H304" s="6">
        <f>G304/1.5</f>
        <v>11.696296296296296</v>
      </c>
      <c r="I304" s="4">
        <f>F304*G304</f>
        <v>39.475</v>
      </c>
      <c r="J304" s="4">
        <f>I304/1.5</f>
        <v>26.316666666666666</v>
      </c>
    </row>
    <row r="305" spans="6:8" ht="12.75">
      <c r="F305" s="6"/>
      <c r="G305" s="6"/>
      <c r="H305" s="6"/>
    </row>
    <row r="306" spans="2:10" ht="12.75">
      <c r="B306" s="1">
        <v>1540</v>
      </c>
      <c r="C306" s="4">
        <f>F306+K306+P306+U306+Z306+AE306+AJ306</f>
        <v>4.583333333333333</v>
      </c>
      <c r="D306" s="4">
        <f>J306+O306+T306+Y306+AD306+AI306+AN306</f>
        <v>53.650000000000006</v>
      </c>
      <c r="E306" s="4">
        <f>D306/C306</f>
        <v>11.705454545454547</v>
      </c>
      <c r="F306" s="6">
        <f>SUM(F302:F305)</f>
        <v>4.583333333333333</v>
      </c>
      <c r="G306" s="6">
        <f>AVERAGE(G302:G305)</f>
        <v>17.514814814814816</v>
      </c>
      <c r="H306" s="6">
        <f>AVERAGE(H302:H305)</f>
        <v>11.676543209876543</v>
      </c>
      <c r="I306" s="6">
        <f>SUM(I302:I305)</f>
        <v>80.475</v>
      </c>
      <c r="J306" s="6">
        <f>SUM(J302:J305)</f>
        <v>53.650000000000006</v>
      </c>
    </row>
    <row r="307" spans="6:8" ht="12.75">
      <c r="F307" s="6"/>
      <c r="G307" s="6"/>
      <c r="H307" s="6"/>
    </row>
    <row r="308" spans="1:10" ht="12.75">
      <c r="A308" s="1">
        <v>1541</v>
      </c>
      <c r="F308" s="6">
        <f>4/3</f>
        <v>1.3333333333333333</v>
      </c>
      <c r="G308" s="6">
        <v>18</v>
      </c>
      <c r="H308" s="6">
        <f>G308/1.5</f>
        <v>12</v>
      </c>
      <c r="I308" s="4">
        <f>F308*G308</f>
        <v>24</v>
      </c>
      <c r="J308" s="4">
        <f>I308/1.5</f>
        <v>16</v>
      </c>
    </row>
    <row r="309" spans="6:10" ht="12.75">
      <c r="F309" s="6">
        <v>1</v>
      </c>
      <c r="G309" s="6">
        <v>17</v>
      </c>
      <c r="H309" s="6">
        <f>G309/1.5</f>
        <v>11.333333333333334</v>
      </c>
      <c r="I309" s="4">
        <f>F309*G309</f>
        <v>17</v>
      </c>
      <c r="J309" s="4">
        <f>I309/1.5</f>
        <v>11.333333333333334</v>
      </c>
    </row>
    <row r="310" spans="6:10" ht="12.75">
      <c r="F310" s="6">
        <v>2.25</v>
      </c>
      <c r="G310" s="6">
        <v>17.544444444444444</v>
      </c>
      <c r="H310" s="6">
        <f>G310/1.5</f>
        <v>11.696296296296296</v>
      </c>
      <c r="I310" s="4">
        <f>F310*G310</f>
        <v>39.475</v>
      </c>
      <c r="J310" s="4">
        <f>I310/1.5</f>
        <v>26.316666666666666</v>
      </c>
    </row>
    <row r="311" spans="6:8" ht="12.75">
      <c r="F311" s="6"/>
      <c r="G311" s="6"/>
      <c r="H311" s="6"/>
    </row>
    <row r="312" spans="2:10" ht="12.75">
      <c r="B312" s="1">
        <v>1541</v>
      </c>
      <c r="C312" s="4">
        <f>F312+K312+P312+U312+Z312+AE312+AJ312</f>
        <v>4.583333333333333</v>
      </c>
      <c r="D312" s="4">
        <f>J312+O312+T312+Y312+AD312+AI312+AN312</f>
        <v>53.650000000000006</v>
      </c>
      <c r="E312" s="4">
        <f>D312/C312</f>
        <v>11.705454545454547</v>
      </c>
      <c r="F312" s="6">
        <f>SUM(F308:F311)</f>
        <v>4.583333333333333</v>
      </c>
      <c r="G312" s="6">
        <f>AVERAGE(G308:G311)</f>
        <v>17.514814814814816</v>
      </c>
      <c r="H312" s="6">
        <f>AVERAGE(H308:H311)</f>
        <v>11.676543209876543</v>
      </c>
      <c r="I312" s="6">
        <f>SUM(I308:I311)</f>
        <v>80.475</v>
      </c>
      <c r="J312" s="6">
        <f>SUM(J308:J311)</f>
        <v>53.650000000000006</v>
      </c>
    </row>
    <row r="313" spans="6:8" ht="12.75">
      <c r="F313" s="6"/>
      <c r="G313" s="6"/>
      <c r="H313" s="6"/>
    </row>
    <row r="314" spans="1:10" ht="12.75">
      <c r="A314" s="1">
        <v>1542</v>
      </c>
      <c r="F314" s="6">
        <f>4/3</f>
        <v>1.3333333333333333</v>
      </c>
      <c r="G314" s="6">
        <v>18</v>
      </c>
      <c r="H314" s="6">
        <f>G314/1.5</f>
        <v>12</v>
      </c>
      <c r="I314" s="4">
        <f>F314*G314</f>
        <v>24</v>
      </c>
      <c r="J314" s="4">
        <f>I314/1.5</f>
        <v>16</v>
      </c>
    </row>
    <row r="315" spans="6:10" ht="12.75">
      <c r="F315" s="6">
        <v>1</v>
      </c>
      <c r="G315" s="6">
        <v>17</v>
      </c>
      <c r="H315" s="6">
        <f>G315/1.5</f>
        <v>11.333333333333334</v>
      </c>
      <c r="I315" s="4">
        <f>F315*G315</f>
        <v>17</v>
      </c>
      <c r="J315" s="4">
        <f>I315/1.5</f>
        <v>11.333333333333334</v>
      </c>
    </row>
    <row r="316" spans="6:10" ht="12.75">
      <c r="F316" s="6">
        <v>2.25</v>
      </c>
      <c r="G316" s="6">
        <v>16</v>
      </c>
      <c r="H316" s="6">
        <f>G316/1.5</f>
        <v>10.666666666666666</v>
      </c>
      <c r="I316" s="4">
        <f>F316*G316</f>
        <v>36</v>
      </c>
      <c r="J316" s="4">
        <f>I316/1.5</f>
        <v>24</v>
      </c>
    </row>
    <row r="317" spans="6:8" ht="12.75">
      <c r="F317" s="6"/>
      <c r="G317" s="6"/>
      <c r="H317" s="6"/>
    </row>
    <row r="318" spans="2:10" ht="12.75">
      <c r="B318" s="1">
        <v>1542</v>
      </c>
      <c r="C318" s="4">
        <f>F318+K318+P318+U318+Z318+AE318+AJ318</f>
        <v>4.583333333333333</v>
      </c>
      <c r="D318" s="4">
        <f>J318+O318+T318+Y318+AD318+AI318+AN318</f>
        <v>51.333333333333336</v>
      </c>
      <c r="E318" s="4">
        <f>D318/C318</f>
        <v>11.200000000000001</v>
      </c>
      <c r="F318" s="6">
        <f>SUM(F314:F317)</f>
        <v>4.583333333333333</v>
      </c>
      <c r="G318" s="6">
        <f>AVERAGE(G314:G317)</f>
        <v>17</v>
      </c>
      <c r="H318" s="6">
        <f>AVERAGE(H314:H317)</f>
        <v>11.333333333333334</v>
      </c>
      <c r="I318" s="6">
        <f>SUM(I314:I317)</f>
        <v>77</v>
      </c>
      <c r="J318" s="6">
        <f>SUM(J314:J317)</f>
        <v>51.333333333333336</v>
      </c>
    </row>
    <row r="319" spans="6:8" ht="12.75">
      <c r="F319" s="6"/>
      <c r="G319" s="6"/>
      <c r="H319" s="6"/>
    </row>
    <row r="320" spans="1:10" ht="12.75">
      <c r="A320" s="1">
        <v>1543</v>
      </c>
      <c r="F320" s="6">
        <f>4/3</f>
        <v>1.3333333333333333</v>
      </c>
      <c r="G320" s="6">
        <v>18</v>
      </c>
      <c r="H320" s="6">
        <f>G320/1.5</f>
        <v>12</v>
      </c>
      <c r="I320" s="4">
        <f>F320*G320</f>
        <v>24</v>
      </c>
      <c r="J320" s="4">
        <f>I320/1.5</f>
        <v>16</v>
      </c>
    </row>
    <row r="321" spans="6:10" ht="12.75">
      <c r="F321" s="6">
        <v>1</v>
      </c>
      <c r="G321" s="6">
        <v>17</v>
      </c>
      <c r="H321" s="6">
        <f>G321/1.5</f>
        <v>11.333333333333334</v>
      </c>
      <c r="I321" s="4">
        <f>F321*G321</f>
        <v>17</v>
      </c>
      <c r="J321" s="4">
        <f>I321/1.5</f>
        <v>11.333333333333334</v>
      </c>
    </row>
    <row r="322" spans="6:10" ht="12.75">
      <c r="F322" s="6">
        <v>2.25</v>
      </c>
      <c r="G322" s="6">
        <v>16.355555555555554</v>
      </c>
      <c r="H322" s="6">
        <f>G322/1.5</f>
        <v>10.903703703703703</v>
      </c>
      <c r="I322" s="4">
        <f>F322*G322</f>
        <v>36.8</v>
      </c>
      <c r="J322" s="4">
        <f>I322/1.5</f>
        <v>24.53333333333333</v>
      </c>
    </row>
    <row r="323" spans="6:8" ht="12.75">
      <c r="F323" s="6"/>
      <c r="G323" s="6"/>
      <c r="H323" s="6"/>
    </row>
    <row r="324" spans="2:10" ht="12.75">
      <c r="B324" s="1">
        <v>1543</v>
      </c>
      <c r="C324" s="4">
        <f>F324+K324+P324+U324+Z324+AE324+AJ324</f>
        <v>4.583333333333333</v>
      </c>
      <c r="D324" s="4">
        <f>J324+O324+T324+Y324+AD324+AI324+AN324</f>
        <v>51.86666666666667</v>
      </c>
      <c r="E324" s="4">
        <f>D324/C324</f>
        <v>11.316363636363636</v>
      </c>
      <c r="F324" s="6">
        <f>SUM(F320:F323)</f>
        <v>4.583333333333333</v>
      </c>
      <c r="G324" s="6">
        <f>AVERAGE(G320:G323)</f>
        <v>17.118518518518517</v>
      </c>
      <c r="H324" s="6">
        <f>AVERAGE(H320:H323)</f>
        <v>11.412345679012347</v>
      </c>
      <c r="I324" s="6">
        <f>SUM(I320:I323)</f>
        <v>77.8</v>
      </c>
      <c r="J324" s="6">
        <f>SUM(J320:J323)</f>
        <v>51.86666666666667</v>
      </c>
    </row>
    <row r="325" spans="6:8" ht="12.75">
      <c r="F325" s="6"/>
      <c r="G325" s="6"/>
      <c r="H325" s="6"/>
    </row>
    <row r="326" spans="1:10" ht="12.75">
      <c r="A326" s="1">
        <v>1544</v>
      </c>
      <c r="F326" s="6">
        <f>4/3</f>
        <v>1.3333333333333333</v>
      </c>
      <c r="G326" s="6">
        <v>12.75</v>
      </c>
      <c r="H326" s="6">
        <f>G326/1.5</f>
        <v>8.5</v>
      </c>
      <c r="I326" s="4">
        <f>F326*G326</f>
        <v>17</v>
      </c>
      <c r="J326" s="4">
        <f>I326/1.5</f>
        <v>11.333333333333334</v>
      </c>
    </row>
    <row r="327" spans="6:10" ht="12.75">
      <c r="F327" s="6">
        <v>2.25</v>
      </c>
      <c r="G327" s="6">
        <v>16.355555555555554</v>
      </c>
      <c r="H327" s="6">
        <f>G327/1.5</f>
        <v>10.903703703703703</v>
      </c>
      <c r="I327" s="4">
        <f>F327*G327</f>
        <v>36.8</v>
      </c>
      <c r="J327" s="4">
        <f>I327/1.5</f>
        <v>24.53333333333333</v>
      </c>
    </row>
    <row r="328" spans="6:8" ht="12.75">
      <c r="F328" s="6"/>
      <c r="G328" s="6"/>
      <c r="H328" s="6"/>
    </row>
    <row r="329" spans="2:10" ht="12.75">
      <c r="B329" s="1">
        <v>1544</v>
      </c>
      <c r="C329" s="4">
        <f>F329+K329+P329+U329+Z329+AE329+AJ329</f>
        <v>3.583333333333333</v>
      </c>
      <c r="D329" s="4">
        <f>J329+O329+T329+Y329+AD329+AI329+AN329</f>
        <v>35.86666666666667</v>
      </c>
      <c r="E329" s="4">
        <f>D329/C329</f>
        <v>10.009302325581396</v>
      </c>
      <c r="F329" s="6">
        <f>SUM(F325:F328)</f>
        <v>3.583333333333333</v>
      </c>
      <c r="G329" s="6">
        <f>AVERAGE(G325:G328)</f>
        <v>14.552777777777777</v>
      </c>
      <c r="H329" s="6">
        <f>AVERAGE(H325:H328)</f>
        <v>9.701851851851853</v>
      </c>
      <c r="I329" s="6">
        <f>SUM(I325:I328)</f>
        <v>53.8</v>
      </c>
      <c r="J329" s="6">
        <f>SUM(J325:J328)</f>
        <v>35.86666666666667</v>
      </c>
    </row>
    <row r="330" spans="6:8" ht="12.75">
      <c r="F330" s="6"/>
      <c r="G330" s="6"/>
      <c r="H330" s="6"/>
    </row>
    <row r="331" spans="1:10" ht="12.75">
      <c r="A331" s="1">
        <v>1545</v>
      </c>
      <c r="F331" s="6">
        <f>4/3</f>
        <v>1.3333333333333333</v>
      </c>
      <c r="G331" s="6">
        <v>18</v>
      </c>
      <c r="H331" s="6">
        <f>G331/1.5</f>
        <v>12</v>
      </c>
      <c r="I331" s="4">
        <f>F331*G331</f>
        <v>24</v>
      </c>
      <c r="J331" s="4">
        <f>I331/1.5</f>
        <v>16</v>
      </c>
    </row>
    <row r="332" spans="6:10" ht="12.75">
      <c r="F332" s="6">
        <v>1</v>
      </c>
      <c r="G332" s="6">
        <v>17</v>
      </c>
      <c r="H332" s="6">
        <f>G332/1.5</f>
        <v>11.333333333333334</v>
      </c>
      <c r="I332" s="4">
        <f>F332*G332</f>
        <v>17</v>
      </c>
      <c r="J332" s="4">
        <f>I332/1.5</f>
        <v>11.333333333333334</v>
      </c>
    </row>
    <row r="333" spans="6:10" ht="12.75">
      <c r="F333" s="6">
        <v>2.25</v>
      </c>
      <c r="G333" s="6">
        <v>16.355555555555554</v>
      </c>
      <c r="H333" s="6">
        <f>G333/1.5</f>
        <v>10.903703703703703</v>
      </c>
      <c r="I333" s="4">
        <f>F333*G333</f>
        <v>36.8</v>
      </c>
      <c r="J333" s="4">
        <f>I333/1.5</f>
        <v>24.53333333333333</v>
      </c>
    </row>
    <row r="334" spans="6:8" ht="12.75">
      <c r="F334" s="6"/>
      <c r="G334" s="6"/>
      <c r="H334" s="6"/>
    </row>
    <row r="335" spans="2:10" ht="12.75">
      <c r="B335" s="1">
        <v>1545</v>
      </c>
      <c r="C335" s="4">
        <f>F335+K335+P335+U335+Z335+AE335+AJ335</f>
        <v>4.583333333333333</v>
      </c>
      <c r="D335" s="4">
        <f>J335+O335+T335+Y335+AD335+AI335+AN335</f>
        <v>51.86666666666667</v>
      </c>
      <c r="E335" s="4">
        <f>D335/C335</f>
        <v>11.316363636363636</v>
      </c>
      <c r="F335" s="6">
        <f>SUM(F331:F334)</f>
        <v>4.583333333333333</v>
      </c>
      <c r="G335" s="6">
        <f>AVERAGE(G331:G334)</f>
        <v>17.118518518518517</v>
      </c>
      <c r="H335" s="6">
        <f>AVERAGE(H331:H334)</f>
        <v>11.412345679012347</v>
      </c>
      <c r="I335" s="6">
        <f>SUM(I331:I334)</f>
        <v>77.8</v>
      </c>
      <c r="J335" s="6">
        <f>SUM(J331:J334)</f>
        <v>51.86666666666667</v>
      </c>
    </row>
    <row r="336" spans="6:8" ht="12.75">
      <c r="F336" s="6"/>
      <c r="G336" s="6"/>
      <c r="H336" s="6"/>
    </row>
    <row r="337" spans="1:10" ht="12.75">
      <c r="A337" s="1">
        <v>1546</v>
      </c>
      <c r="F337" s="6">
        <f>4/3</f>
        <v>1.3333333333333333</v>
      </c>
      <c r="G337" s="6">
        <v>18</v>
      </c>
      <c r="H337" s="6">
        <f>G337/1.5</f>
        <v>12</v>
      </c>
      <c r="I337" s="4">
        <f>F337*G337</f>
        <v>24</v>
      </c>
      <c r="J337" s="4">
        <f>I337/1.5</f>
        <v>16</v>
      </c>
    </row>
    <row r="338" spans="6:10" ht="12.75">
      <c r="F338" s="6">
        <v>1</v>
      </c>
      <c r="G338" s="6">
        <v>17</v>
      </c>
      <c r="H338" s="6">
        <f>G338/1.5</f>
        <v>11.333333333333334</v>
      </c>
      <c r="I338" s="4">
        <f>F338*G338</f>
        <v>17</v>
      </c>
      <c r="J338" s="4">
        <f>I338/1.5</f>
        <v>11.333333333333334</v>
      </c>
    </row>
    <row r="339" spans="6:10" ht="12.75">
      <c r="F339" s="6">
        <v>2.25</v>
      </c>
      <c r="G339" s="6">
        <v>17.288888888888888</v>
      </c>
      <c r="H339" s="6">
        <f>G339/1.5</f>
        <v>11.525925925925925</v>
      </c>
      <c r="I339" s="4">
        <f>F339*G339</f>
        <v>38.9</v>
      </c>
      <c r="J339" s="4">
        <f>I339/1.5</f>
        <v>25.933333333333334</v>
      </c>
    </row>
    <row r="340" spans="6:8" ht="12.75">
      <c r="F340" s="6"/>
      <c r="G340" s="6"/>
      <c r="H340" s="6"/>
    </row>
    <row r="341" spans="2:10" ht="12.75">
      <c r="B341" s="1">
        <v>1546</v>
      </c>
      <c r="C341" s="4">
        <f>F341+K341+P341+U341+Z341+AE341+AJ341</f>
        <v>4.583333333333333</v>
      </c>
      <c r="D341" s="4">
        <f>J341+O341+T341+Y341+AD341+AI341+AN341</f>
        <v>53.266666666666666</v>
      </c>
      <c r="E341" s="4">
        <f>D341/C341</f>
        <v>11.621818181818183</v>
      </c>
      <c r="F341" s="6">
        <f>SUM(F337:F340)</f>
        <v>4.583333333333333</v>
      </c>
      <c r="G341" s="6">
        <f>AVERAGE(G337:G340)</f>
        <v>17.42962962962963</v>
      </c>
      <c r="H341" s="6">
        <f>AVERAGE(H337:H340)</f>
        <v>11.619753086419754</v>
      </c>
      <c r="I341" s="6">
        <f>SUM(I337:I340)</f>
        <v>79.9</v>
      </c>
      <c r="J341" s="6">
        <f>SUM(J337:J340)</f>
        <v>53.266666666666666</v>
      </c>
    </row>
    <row r="342" spans="6:8" ht="12.75">
      <c r="F342" s="6"/>
      <c r="G342" s="6"/>
      <c r="H342" s="6"/>
    </row>
    <row r="343" spans="1:10" ht="12.75">
      <c r="A343" s="1">
        <v>1547</v>
      </c>
      <c r="F343" s="6">
        <f>4/3</f>
        <v>1.3333333333333333</v>
      </c>
      <c r="G343" s="6">
        <v>18</v>
      </c>
      <c r="H343" s="6">
        <f>G343/1.5</f>
        <v>12</v>
      </c>
      <c r="I343" s="4">
        <f>F343*G343</f>
        <v>24</v>
      </c>
      <c r="J343" s="4">
        <f>I343/1.5</f>
        <v>16</v>
      </c>
    </row>
    <row r="344" spans="6:10" ht="12.75">
      <c r="F344" s="6">
        <v>1</v>
      </c>
      <c r="G344" s="6">
        <v>17</v>
      </c>
      <c r="H344" s="6">
        <f>G344/1.5</f>
        <v>11.333333333333334</v>
      </c>
      <c r="I344" s="4">
        <f>F344*G344</f>
        <v>17</v>
      </c>
      <c r="J344" s="4">
        <f>I344/1.5</f>
        <v>11.333333333333334</v>
      </c>
    </row>
    <row r="345" spans="6:10" ht="12.75">
      <c r="F345" s="6">
        <v>2.5</v>
      </c>
      <c r="G345" s="6">
        <v>15.559999999999999</v>
      </c>
      <c r="H345" s="6">
        <f>G345/1.5</f>
        <v>10.373333333333333</v>
      </c>
      <c r="I345" s="4">
        <f>F345*G345</f>
        <v>38.9</v>
      </c>
      <c r="J345" s="4">
        <f>I345/1.5</f>
        <v>25.933333333333334</v>
      </c>
    </row>
    <row r="346" spans="6:8" ht="12.75">
      <c r="F346" s="6"/>
      <c r="G346" s="6"/>
      <c r="H346" s="6"/>
    </row>
    <row r="347" spans="2:10" ht="12.75">
      <c r="B347" s="1">
        <v>1547</v>
      </c>
      <c r="C347" s="4">
        <f>F347+K347+P347+U347+Z347+AE347+AJ347</f>
        <v>4.833333333333333</v>
      </c>
      <c r="D347" s="4">
        <f>J347+O347+T347+Y347+AD347+AI347+AN347</f>
        <v>53.266666666666666</v>
      </c>
      <c r="E347" s="4">
        <f>D347/C347</f>
        <v>11.020689655172415</v>
      </c>
      <c r="F347" s="6">
        <f>SUM(F343:F346)</f>
        <v>4.833333333333333</v>
      </c>
      <c r="G347" s="6">
        <f>AVERAGE(G343:G346)</f>
        <v>16.853333333333335</v>
      </c>
      <c r="H347" s="6">
        <f>AVERAGE(H343:H346)</f>
        <v>11.235555555555557</v>
      </c>
      <c r="I347" s="6">
        <f>SUM(I343:I346)</f>
        <v>79.9</v>
      </c>
      <c r="J347" s="6">
        <f>SUM(J343:J346)</f>
        <v>53.266666666666666</v>
      </c>
    </row>
    <row r="348" spans="6:8" ht="12.75">
      <c r="F348" s="6"/>
      <c r="G348" s="6"/>
      <c r="H348" s="6"/>
    </row>
    <row r="349" spans="1:10" ht="12.75">
      <c r="A349" s="1">
        <v>1548</v>
      </c>
      <c r="F349" s="6">
        <f>4/3</f>
        <v>1.3333333333333333</v>
      </c>
      <c r="G349" s="6">
        <v>18</v>
      </c>
      <c r="H349" s="6">
        <f>G349/1.5</f>
        <v>12</v>
      </c>
      <c r="I349" s="4">
        <f>F349*G349</f>
        <v>24</v>
      </c>
      <c r="J349" s="4">
        <f>I349/1.5</f>
        <v>16</v>
      </c>
    </row>
    <row r="350" spans="6:10" ht="12.75">
      <c r="F350" s="6">
        <v>1</v>
      </c>
      <c r="G350" s="6">
        <v>17</v>
      </c>
      <c r="H350" s="6">
        <f>G350/1.5</f>
        <v>11.333333333333334</v>
      </c>
      <c r="I350" s="4">
        <f>F350*G350</f>
        <v>17</v>
      </c>
      <c r="J350" s="4">
        <f>I350/1.5</f>
        <v>11.333333333333334</v>
      </c>
    </row>
    <row r="351" spans="6:10" ht="12.75">
      <c r="F351" s="6">
        <v>2.5</v>
      </c>
      <c r="G351" s="6">
        <v>18.419999999999998</v>
      </c>
      <c r="H351" s="6">
        <f>G351/1.5</f>
        <v>12.28</v>
      </c>
      <c r="I351" s="4">
        <f>F351*G351</f>
        <v>46.05</v>
      </c>
      <c r="J351" s="4">
        <f>I351/1.5</f>
        <v>30.7</v>
      </c>
    </row>
    <row r="352" spans="6:8" ht="12.75">
      <c r="F352" s="6"/>
      <c r="G352" s="6"/>
      <c r="H352" s="6"/>
    </row>
    <row r="353" spans="2:10" ht="12.75">
      <c r="B353" s="1">
        <v>1548</v>
      </c>
      <c r="C353" s="4">
        <f>F353+K353+P353+U353+Z353+AE353+AJ353</f>
        <v>4.833333333333333</v>
      </c>
      <c r="D353" s="4">
        <f>J353+O353+T353+Y353+AD353+AI353+AN353</f>
        <v>58.03333333333333</v>
      </c>
      <c r="E353" s="4">
        <f>D353/C353</f>
        <v>12.006896551724138</v>
      </c>
      <c r="F353" s="6">
        <f>SUM(F349:F352)</f>
        <v>4.833333333333333</v>
      </c>
      <c r="G353" s="6">
        <f>AVERAGE(G349:G352)</f>
        <v>17.80666666666667</v>
      </c>
      <c r="H353" s="6">
        <f>AVERAGE(H349:H352)</f>
        <v>11.871111111111112</v>
      </c>
      <c r="I353" s="6">
        <f>SUM(I349:I352)</f>
        <v>87.05</v>
      </c>
      <c r="J353" s="6">
        <f>SUM(J349:J352)</f>
        <v>58.03333333333333</v>
      </c>
    </row>
    <row r="354" spans="6:8" ht="12.75">
      <c r="F354" s="6"/>
      <c r="G354" s="6"/>
      <c r="H354" s="6"/>
    </row>
    <row r="355" spans="1:10" ht="12.75">
      <c r="A355" s="1">
        <v>1549</v>
      </c>
      <c r="F355" s="6">
        <v>1</v>
      </c>
      <c r="G355" s="6">
        <v>17</v>
      </c>
      <c r="H355" s="6">
        <f>G355/1.5</f>
        <v>11.333333333333334</v>
      </c>
      <c r="I355" s="4">
        <f>F355*G355</f>
        <v>17</v>
      </c>
      <c r="J355" s="4">
        <f>I355/1.5</f>
        <v>11.333333333333334</v>
      </c>
    </row>
    <row r="356" spans="6:10" ht="12.75">
      <c r="F356" s="6">
        <f>4/3</f>
        <v>1.3333333333333333</v>
      </c>
      <c r="G356" s="6">
        <v>18</v>
      </c>
      <c r="H356" s="6">
        <f>G356/1.5</f>
        <v>12</v>
      </c>
      <c r="I356" s="4">
        <f>F356*G356</f>
        <v>24</v>
      </c>
      <c r="J356" s="4">
        <f>I356/1.5</f>
        <v>16</v>
      </c>
    </row>
    <row r="357" spans="6:10" ht="12.75">
      <c r="F357" s="6">
        <v>2.5</v>
      </c>
      <c r="G357" s="6">
        <v>19.82</v>
      </c>
      <c r="H357" s="6">
        <f>G357/1.5</f>
        <v>13.213333333333333</v>
      </c>
      <c r="I357" s="4">
        <f>F357*G357</f>
        <v>49.55</v>
      </c>
      <c r="J357" s="4">
        <f>I357/1.5</f>
        <v>33.03333333333333</v>
      </c>
    </row>
    <row r="358" spans="6:8" ht="12.75">
      <c r="F358" s="6"/>
      <c r="G358" s="6"/>
      <c r="H358" s="6"/>
    </row>
    <row r="359" spans="2:10" ht="12.75">
      <c r="B359" s="1">
        <v>1549</v>
      </c>
      <c r="C359" s="4">
        <f>F359+K359+P359+U359+Z359+AE359+AJ359</f>
        <v>4.833333333333333</v>
      </c>
      <c r="D359" s="4">
        <f>J359+O359+T359+Y359+AD359+AI359+AN359</f>
        <v>60.36666666666667</v>
      </c>
      <c r="E359" s="4">
        <f>D359/C359</f>
        <v>12.489655172413794</v>
      </c>
      <c r="F359" s="6">
        <f>SUM(F355:F358)</f>
        <v>4.833333333333333</v>
      </c>
      <c r="G359" s="6">
        <f>AVERAGE(G355:G358)</f>
        <v>18.273333333333333</v>
      </c>
      <c r="H359" s="6">
        <f>AVERAGE(H355:H358)</f>
        <v>12.182222222222222</v>
      </c>
      <c r="I359" s="6">
        <f>SUM(I355:I358)</f>
        <v>90.55</v>
      </c>
      <c r="J359" s="6">
        <f>SUM(J355:J358)</f>
        <v>60.36666666666667</v>
      </c>
    </row>
    <row r="360" spans="6:8" ht="12.75">
      <c r="F360" s="6"/>
      <c r="G360" s="6"/>
      <c r="H360" s="6"/>
    </row>
    <row r="361" spans="1:10" ht="12.75">
      <c r="A361" s="1">
        <v>1550</v>
      </c>
      <c r="F361" s="6">
        <v>1</v>
      </c>
      <c r="G361" s="6">
        <v>17</v>
      </c>
      <c r="H361" s="6">
        <f>G361/1.5</f>
        <v>11.333333333333334</v>
      </c>
      <c r="I361" s="4">
        <f>F361*G361</f>
        <v>17</v>
      </c>
      <c r="J361" s="4">
        <f>I361/1.5</f>
        <v>11.333333333333334</v>
      </c>
    </row>
    <row r="362" spans="6:10" ht="12.75">
      <c r="F362" s="6">
        <f>4/3</f>
        <v>1.3333333333333333</v>
      </c>
      <c r="G362" s="6">
        <v>18</v>
      </c>
      <c r="H362" s="6">
        <f>G362/1.5</f>
        <v>12</v>
      </c>
      <c r="I362" s="4">
        <f>F362*G362</f>
        <v>24</v>
      </c>
      <c r="J362" s="4">
        <f>I362/1.5</f>
        <v>16</v>
      </c>
    </row>
    <row r="363" spans="6:10" ht="12.75">
      <c r="F363" s="6">
        <v>2.5</v>
      </c>
      <c r="G363" s="6">
        <v>23.82</v>
      </c>
      <c r="H363" s="6">
        <f>G363/1.5</f>
        <v>15.88</v>
      </c>
      <c r="I363" s="4">
        <f>F363*G363</f>
        <v>59.55</v>
      </c>
      <c r="J363" s="4">
        <f>I363/1.5</f>
        <v>39.699999999999996</v>
      </c>
    </row>
    <row r="364" ht="12.75">
      <c r="H364" s="6"/>
    </row>
    <row r="365" spans="2:10" ht="12.75">
      <c r="B365" s="1">
        <v>1550</v>
      </c>
      <c r="C365" s="4">
        <f>F365+K365+P365+U365+Z365+AE365+AJ365</f>
        <v>4.833333333333333</v>
      </c>
      <c r="D365" s="4">
        <f>J365+O365+T365+Y365+AD365+AI365+AN365</f>
        <v>67.03333333333333</v>
      </c>
      <c r="E365" s="4">
        <f>D365/C365</f>
        <v>13.86896551724138</v>
      </c>
      <c r="F365" s="6">
        <f>SUM(F361:F364)</f>
        <v>4.833333333333333</v>
      </c>
      <c r="G365" s="6">
        <f>AVERAGE(G361:G364)</f>
        <v>19.606666666666666</v>
      </c>
      <c r="H365" s="6">
        <f>AVERAGE(H361:H364)</f>
        <v>13.071111111111113</v>
      </c>
      <c r="I365" s="6">
        <f>SUM(I361:I364)</f>
        <v>100.55</v>
      </c>
      <c r="J365" s="6">
        <f>SUM(J361:J364)</f>
        <v>67.03333333333333</v>
      </c>
    </row>
    <row r="366" ht="12.75">
      <c r="H366" s="6"/>
    </row>
    <row r="367" ht="12.75">
      <c r="H367" s="6"/>
    </row>
    <row r="368" ht="12.75">
      <c r="H368" s="6"/>
    </row>
    <row r="369" ht="12.75">
      <c r="H369" s="6"/>
    </row>
    <row r="370" ht="12.75">
      <c r="H370" s="6"/>
    </row>
    <row r="371" ht="12.75">
      <c r="H371" s="6"/>
    </row>
    <row r="372" ht="12.75">
      <c r="H372" s="6"/>
    </row>
    <row r="373" ht="12.75">
      <c r="H373" s="6"/>
    </row>
    <row r="374" ht="12.75">
      <c r="H374" s="6"/>
    </row>
    <row r="375" ht="12.75">
      <c r="H375" s="6"/>
    </row>
    <row r="376" ht="12.75">
      <c r="H376" s="6"/>
    </row>
    <row r="377" ht="12.75">
      <c r="H377" s="6"/>
    </row>
    <row r="378" ht="12.75">
      <c r="H378" s="6"/>
    </row>
    <row r="379" ht="12.75">
      <c r="H379" s="6"/>
    </row>
    <row r="380" ht="12.75">
      <c r="H380" s="6"/>
    </row>
    <row r="381" ht="12.75">
      <c r="H381" s="6"/>
    </row>
    <row r="382" ht="12.75">
      <c r="H382" s="6"/>
    </row>
    <row r="383" ht="12.75">
      <c r="H383" s="6"/>
    </row>
    <row r="384" ht="12.75">
      <c r="H384" s="6"/>
    </row>
    <row r="385" ht="12.75">
      <c r="H385" s="6"/>
    </row>
    <row r="386" ht="12.75">
      <c r="H386" s="6"/>
    </row>
    <row r="387" ht="12.75">
      <c r="H387" s="6"/>
    </row>
    <row r="388" ht="12.75">
      <c r="H388" s="6"/>
    </row>
    <row r="389" ht="12.75">
      <c r="H389" s="6"/>
    </row>
    <row r="390" ht="12.75">
      <c r="H390" s="6"/>
    </row>
    <row r="391" ht="12.75">
      <c r="H391" s="6"/>
    </row>
    <row r="392" ht="12.75">
      <c r="H392" s="6"/>
    </row>
    <row r="393" ht="12.75">
      <c r="H393" s="6"/>
    </row>
    <row r="394" ht="12.75">
      <c r="H394" s="6"/>
    </row>
    <row r="395" ht="12.75">
      <c r="H395" s="6"/>
    </row>
    <row r="396" ht="12.75">
      <c r="H396" s="6"/>
    </row>
    <row r="397" ht="12.75">
      <c r="H397" s="6"/>
    </row>
    <row r="398" ht="12.75">
      <c r="H398" s="6"/>
    </row>
    <row r="399" ht="12.75">
      <c r="H399" s="6"/>
    </row>
    <row r="400" ht="12.75">
      <c r="H400" s="6"/>
    </row>
    <row r="401" ht="12.75">
      <c r="H401" s="6"/>
    </row>
    <row r="402" ht="12.75">
      <c r="H402" s="6"/>
    </row>
    <row r="403" ht="12.75">
      <c r="H403" s="6"/>
    </row>
    <row r="404" ht="12.75">
      <c r="H404" s="6"/>
    </row>
    <row r="405" ht="12.75">
      <c r="H405" s="6"/>
    </row>
    <row r="406" ht="12.75">
      <c r="H406" s="6"/>
    </row>
    <row r="407" ht="12.75">
      <c r="H407" s="6"/>
    </row>
    <row r="408" ht="12.75">
      <c r="H408" s="6"/>
    </row>
    <row r="409" ht="12.75">
      <c r="H409" s="6"/>
    </row>
    <row r="410" ht="12.75">
      <c r="H410" s="6"/>
    </row>
    <row r="411" ht="12.75">
      <c r="H411" s="6"/>
    </row>
    <row r="412" ht="12.75">
      <c r="H412" s="6"/>
    </row>
    <row r="413" ht="12.75">
      <c r="H413" s="6"/>
    </row>
    <row r="414" ht="12.75">
      <c r="H414" s="6"/>
    </row>
    <row r="415" ht="12.75">
      <c r="H415" s="6"/>
    </row>
    <row r="416" ht="12.75">
      <c r="H416" s="6"/>
    </row>
    <row r="417" ht="12.75">
      <c r="H417" s="6"/>
    </row>
    <row r="418" ht="12.75">
      <c r="H418" s="6"/>
    </row>
    <row r="419" ht="12.75">
      <c r="H419" s="6"/>
    </row>
    <row r="420" ht="12.75">
      <c r="H420" s="6"/>
    </row>
    <row r="421" ht="12.75">
      <c r="H421" s="6"/>
    </row>
    <row r="422" ht="12.75">
      <c r="H422" s="6"/>
    </row>
    <row r="423" ht="12.75">
      <c r="H423" s="6"/>
    </row>
    <row r="424" ht="12.75">
      <c r="H424" s="6"/>
    </row>
    <row r="425" ht="12.75">
      <c r="H425" s="6"/>
    </row>
    <row r="426" ht="12.75">
      <c r="H426" s="6"/>
    </row>
    <row r="427" ht="12.75">
      <c r="H427" s="6"/>
    </row>
    <row r="428" ht="12.75">
      <c r="H428" s="6"/>
    </row>
    <row r="429" ht="12.75">
      <c r="H429" s="6"/>
    </row>
    <row r="430" ht="12.75">
      <c r="H430" s="6"/>
    </row>
    <row r="431" ht="12.75">
      <c r="H431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V291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6.28125" style="0" customWidth="1"/>
    <col min="2" max="2" width="10.28125" style="7" customWidth="1"/>
    <col min="3" max="3" width="10.57421875" style="7" customWidth="1"/>
    <col min="4" max="4" width="9.00390625" style="7" customWidth="1"/>
    <col min="5" max="5" width="11.140625" style="0" customWidth="1"/>
    <col min="6" max="6" width="10.421875" style="0" customWidth="1"/>
    <col min="7" max="7" width="11.8515625" style="4" customWidth="1"/>
    <col min="8" max="9" width="11.8515625" style="0" customWidth="1"/>
    <col min="10" max="10" width="10.57421875" style="0" customWidth="1"/>
    <col min="11" max="11" width="10.421875" style="0" customWidth="1"/>
    <col min="12" max="14" width="11.8515625" style="0" customWidth="1"/>
    <col min="15" max="15" width="10.57421875" style="0" customWidth="1"/>
    <col min="16" max="16" width="10.421875" style="0" customWidth="1"/>
    <col min="17" max="19" width="11.8515625" style="0" customWidth="1"/>
    <col min="20" max="20" width="10.57421875" style="0" customWidth="1"/>
    <col min="21" max="21" width="10.421875" style="0" customWidth="1"/>
    <col min="22" max="24" width="11.8515625" style="0" customWidth="1"/>
    <col min="25" max="25" width="10.57421875" style="0" customWidth="1"/>
    <col min="26" max="26" width="10.421875" style="0" customWidth="1"/>
    <col min="27" max="29" width="11.8515625" style="0" customWidth="1"/>
    <col min="30" max="30" width="10.57421875" style="0" customWidth="1"/>
    <col min="31" max="31" width="10.421875" style="0" customWidth="1"/>
    <col min="32" max="33" width="11.8515625" style="0" customWidth="1"/>
    <col min="34" max="39" width="12.57421875" style="0" customWidth="1"/>
  </cols>
  <sheetData>
    <row r="1" spans="1:32" ht="12.75">
      <c r="A1" s="1" t="s">
        <v>46</v>
      </c>
      <c r="E1" s="4"/>
      <c r="F1" s="4"/>
      <c r="H1" s="5" t="s">
        <v>47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AD1" s="4"/>
      <c r="AE1" s="4"/>
      <c r="AF1" s="4"/>
    </row>
    <row r="2" spans="1:32" ht="12.75">
      <c r="A2" s="1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AD2" s="4"/>
      <c r="AE2" s="4"/>
      <c r="AF2" s="4"/>
    </row>
    <row r="3" spans="1:34" ht="12.75">
      <c r="A3" s="1"/>
      <c r="C3" s="8" t="s">
        <v>65</v>
      </c>
      <c r="D3" s="8" t="s">
        <v>42</v>
      </c>
      <c r="E3" s="4"/>
      <c r="F3" s="4"/>
      <c r="H3" s="4"/>
      <c r="I3" s="4"/>
      <c r="J3" s="5" t="s">
        <v>59</v>
      </c>
      <c r="K3" s="5" t="s">
        <v>59</v>
      </c>
      <c r="L3" s="5" t="s">
        <v>59</v>
      </c>
      <c r="M3" s="5" t="s">
        <v>59</v>
      </c>
      <c r="N3" s="5" t="s">
        <v>59</v>
      </c>
      <c r="O3" s="4"/>
      <c r="P3" s="4"/>
      <c r="Q3" s="4"/>
      <c r="R3" s="4"/>
      <c r="S3" s="4"/>
      <c r="T3" s="4"/>
      <c r="U3" s="4"/>
      <c r="V3" s="4"/>
      <c r="W3" s="4"/>
      <c r="AD3" s="5" t="s">
        <v>63</v>
      </c>
      <c r="AE3" s="5" t="s">
        <v>63</v>
      </c>
      <c r="AF3" s="5" t="s">
        <v>63</v>
      </c>
      <c r="AG3" s="5" t="s">
        <v>63</v>
      </c>
      <c r="AH3" s="5" t="s">
        <v>63</v>
      </c>
    </row>
    <row r="4" spans="1:39" ht="12.75">
      <c r="A4" s="1" t="s">
        <v>73</v>
      </c>
      <c r="B4" s="8" t="s">
        <v>65</v>
      </c>
      <c r="C4" s="8" t="s">
        <v>70</v>
      </c>
      <c r="D4" s="8" t="s">
        <v>70</v>
      </c>
      <c r="E4" s="5" t="s">
        <v>21</v>
      </c>
      <c r="F4" s="5" t="s">
        <v>21</v>
      </c>
      <c r="G4" s="5" t="s">
        <v>21</v>
      </c>
      <c r="H4" s="5" t="s">
        <v>21</v>
      </c>
      <c r="I4" s="5" t="s">
        <v>21</v>
      </c>
      <c r="J4" s="5" t="s">
        <v>54</v>
      </c>
      <c r="K4" s="5" t="s">
        <v>54</v>
      </c>
      <c r="L4" s="5" t="s">
        <v>54</v>
      </c>
      <c r="M4" s="5" t="s">
        <v>54</v>
      </c>
      <c r="N4" s="5" t="s">
        <v>54</v>
      </c>
      <c r="O4" s="5" t="s">
        <v>23</v>
      </c>
      <c r="P4" s="5" t="s">
        <v>23</v>
      </c>
      <c r="Q4" s="5" t="s">
        <v>23</v>
      </c>
      <c r="R4" s="5" t="s">
        <v>23</v>
      </c>
      <c r="S4" s="5" t="s">
        <v>23</v>
      </c>
      <c r="T4" s="5" t="s">
        <v>36</v>
      </c>
      <c r="U4" s="5" t="s">
        <v>36</v>
      </c>
      <c r="V4" s="5" t="s">
        <v>36</v>
      </c>
      <c r="W4" s="5" t="s">
        <v>36</v>
      </c>
      <c r="X4" s="5" t="s">
        <v>36</v>
      </c>
      <c r="Y4" s="1" t="s">
        <v>38</v>
      </c>
      <c r="Z4" s="1" t="s">
        <v>38</v>
      </c>
      <c r="AA4" s="1" t="s">
        <v>38</v>
      </c>
      <c r="AB4" s="1" t="s">
        <v>38</v>
      </c>
      <c r="AC4" s="1" t="s">
        <v>38</v>
      </c>
      <c r="AD4" s="5" t="s">
        <v>25</v>
      </c>
      <c r="AE4" s="5" t="s">
        <v>25</v>
      </c>
      <c r="AF4" s="5" t="s">
        <v>25</v>
      </c>
      <c r="AG4" s="1" t="s">
        <v>25</v>
      </c>
      <c r="AH4" s="1" t="s">
        <v>25</v>
      </c>
      <c r="AI4" s="1" t="s">
        <v>68</v>
      </c>
      <c r="AJ4" s="1" t="s">
        <v>68</v>
      </c>
      <c r="AK4" s="1" t="s">
        <v>68</v>
      </c>
      <c r="AL4" s="1" t="s">
        <v>68</v>
      </c>
      <c r="AM4" s="1" t="s">
        <v>68</v>
      </c>
    </row>
    <row r="5" spans="1:39" ht="12.75">
      <c r="A5" s="1"/>
      <c r="B5" s="8" t="s">
        <v>49</v>
      </c>
      <c r="C5" s="8" t="s">
        <v>4</v>
      </c>
      <c r="D5" s="8" t="s">
        <v>4</v>
      </c>
      <c r="E5" s="5" t="s">
        <v>51</v>
      </c>
      <c r="F5" s="5" t="s">
        <v>55</v>
      </c>
      <c r="G5" s="5" t="s">
        <v>55</v>
      </c>
      <c r="H5" s="5" t="s">
        <v>67</v>
      </c>
      <c r="I5" s="5" t="s">
        <v>67</v>
      </c>
      <c r="J5" s="5" t="s">
        <v>51</v>
      </c>
      <c r="K5" s="5" t="s">
        <v>55</v>
      </c>
      <c r="L5" s="5" t="s">
        <v>55</v>
      </c>
      <c r="M5" s="5" t="s">
        <v>67</v>
      </c>
      <c r="N5" s="5" t="s">
        <v>67</v>
      </c>
      <c r="O5" s="5" t="s">
        <v>51</v>
      </c>
      <c r="P5" s="5" t="s">
        <v>55</v>
      </c>
      <c r="Q5" s="5" t="s">
        <v>55</v>
      </c>
      <c r="R5" s="5" t="s">
        <v>67</v>
      </c>
      <c r="S5" s="5" t="s">
        <v>67</v>
      </c>
      <c r="T5" s="5" t="s">
        <v>51</v>
      </c>
      <c r="U5" s="5" t="s">
        <v>55</v>
      </c>
      <c r="V5" s="5" t="s">
        <v>55</v>
      </c>
      <c r="W5" s="5" t="s">
        <v>67</v>
      </c>
      <c r="X5" s="5" t="s">
        <v>67</v>
      </c>
      <c r="Y5" s="5" t="s">
        <v>51</v>
      </c>
      <c r="Z5" s="5" t="s">
        <v>55</v>
      </c>
      <c r="AA5" s="5" t="s">
        <v>55</v>
      </c>
      <c r="AB5" s="5" t="s">
        <v>67</v>
      </c>
      <c r="AC5" s="5" t="s">
        <v>67</v>
      </c>
      <c r="AD5" s="5" t="s">
        <v>51</v>
      </c>
      <c r="AE5" s="5" t="s">
        <v>55</v>
      </c>
      <c r="AF5" s="5" t="s">
        <v>55</v>
      </c>
      <c r="AG5" s="5" t="s">
        <v>67</v>
      </c>
      <c r="AH5" s="5" t="s">
        <v>67</v>
      </c>
      <c r="AI5" s="5" t="s">
        <v>51</v>
      </c>
      <c r="AJ5" s="5" t="s">
        <v>55</v>
      </c>
      <c r="AK5" s="5" t="s">
        <v>55</v>
      </c>
      <c r="AL5" s="5" t="s">
        <v>67</v>
      </c>
      <c r="AM5" s="5" t="s">
        <v>67</v>
      </c>
    </row>
    <row r="6" spans="1:39" ht="12.75">
      <c r="A6" s="1"/>
      <c r="B6" s="8" t="s">
        <v>72</v>
      </c>
      <c r="C6" s="8" t="s">
        <v>33</v>
      </c>
      <c r="D6" s="8" t="s">
        <v>33</v>
      </c>
      <c r="E6" s="5" t="s">
        <v>29</v>
      </c>
      <c r="F6" s="5" t="s">
        <v>8</v>
      </c>
      <c r="G6" s="5" t="s">
        <v>6</v>
      </c>
      <c r="H6" s="5" t="s">
        <v>8</v>
      </c>
      <c r="I6" s="5" t="s">
        <v>6</v>
      </c>
      <c r="J6" s="5" t="s">
        <v>29</v>
      </c>
      <c r="K6" s="5" t="s">
        <v>8</v>
      </c>
      <c r="L6" s="5" t="s">
        <v>6</v>
      </c>
      <c r="M6" s="5" t="s">
        <v>8</v>
      </c>
      <c r="N6" s="5" t="s">
        <v>6</v>
      </c>
      <c r="O6" s="5" t="s">
        <v>29</v>
      </c>
      <c r="P6" s="5" t="s">
        <v>8</v>
      </c>
      <c r="Q6" s="5" t="s">
        <v>6</v>
      </c>
      <c r="R6" s="5" t="s">
        <v>8</v>
      </c>
      <c r="S6" s="5" t="s">
        <v>6</v>
      </c>
      <c r="T6" s="5" t="s">
        <v>29</v>
      </c>
      <c r="U6" s="5" t="s">
        <v>8</v>
      </c>
      <c r="V6" s="5" t="s">
        <v>6</v>
      </c>
      <c r="W6" s="5" t="s">
        <v>8</v>
      </c>
      <c r="X6" s="5" t="s">
        <v>6</v>
      </c>
      <c r="Y6" s="5" t="s">
        <v>29</v>
      </c>
      <c r="Z6" s="5" t="s">
        <v>8</v>
      </c>
      <c r="AA6" s="5" t="s">
        <v>6</v>
      </c>
      <c r="AB6" s="5" t="s">
        <v>8</v>
      </c>
      <c r="AC6" s="5" t="s">
        <v>6</v>
      </c>
      <c r="AD6" s="5" t="s">
        <v>29</v>
      </c>
      <c r="AE6" s="5" t="s">
        <v>8</v>
      </c>
      <c r="AF6" s="5" t="s">
        <v>6</v>
      </c>
      <c r="AG6" s="5" t="s">
        <v>8</v>
      </c>
      <c r="AH6" s="5" t="s">
        <v>6</v>
      </c>
      <c r="AI6" s="5" t="s">
        <v>29</v>
      </c>
      <c r="AJ6" s="5" t="s">
        <v>8</v>
      </c>
      <c r="AK6" s="5" t="s">
        <v>6</v>
      </c>
      <c r="AL6" s="5" t="s">
        <v>8</v>
      </c>
      <c r="AM6" s="5" t="s">
        <v>6</v>
      </c>
    </row>
    <row r="7" spans="1:32" ht="12.75">
      <c r="A7" s="1"/>
      <c r="B7" s="8"/>
      <c r="E7" s="4"/>
      <c r="F7" s="4"/>
      <c r="G7" s="4" t="s">
        <v>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AD7" s="4"/>
      <c r="AE7" s="4"/>
      <c r="AF7" s="4"/>
    </row>
    <row r="8" spans="1:32" ht="12.75">
      <c r="A8" s="1">
        <v>1471</v>
      </c>
      <c r="B8" s="7">
        <v>6.25</v>
      </c>
      <c r="C8" s="7">
        <v>35.5</v>
      </c>
      <c r="D8" s="7">
        <v>5.68</v>
      </c>
      <c r="E8" s="4">
        <v>3.25</v>
      </c>
      <c r="F8" s="4">
        <v>9</v>
      </c>
      <c r="G8" s="6">
        <v>6</v>
      </c>
      <c r="H8" s="4">
        <v>29.25</v>
      </c>
      <c r="I8" s="4">
        <v>19.5</v>
      </c>
      <c r="J8" s="4">
        <v>3</v>
      </c>
      <c r="K8" s="4">
        <v>8</v>
      </c>
      <c r="L8" s="4">
        <v>5.333333333333333</v>
      </c>
      <c r="M8" s="4">
        <v>24</v>
      </c>
      <c r="N8" s="4">
        <v>16</v>
      </c>
      <c r="O8" s="4"/>
      <c r="P8" s="4"/>
      <c r="Q8" s="4"/>
      <c r="R8" s="4"/>
      <c r="S8" s="4"/>
      <c r="T8" s="4"/>
      <c r="U8" s="4"/>
      <c r="V8" s="4"/>
      <c r="W8" s="4"/>
      <c r="X8" s="4"/>
      <c r="AD8" s="4"/>
      <c r="AE8" s="4"/>
      <c r="AF8" s="4"/>
    </row>
    <row r="10" spans="1:32" ht="12.75">
      <c r="A10" s="1">
        <v>1472</v>
      </c>
      <c r="B10" s="7">
        <v>6.25</v>
      </c>
      <c r="C10" s="7">
        <v>32.23055555555556</v>
      </c>
      <c r="D10" s="7">
        <v>5.15688888888889</v>
      </c>
      <c r="E10" s="4">
        <v>3</v>
      </c>
      <c r="F10" s="4">
        <v>14.912500000000001</v>
      </c>
      <c r="G10" s="6">
        <v>9.941666666666668</v>
      </c>
      <c r="H10" s="4">
        <v>21.145833333333336</v>
      </c>
      <c r="I10" s="4">
        <v>14.097222222222223</v>
      </c>
      <c r="J10" s="4"/>
      <c r="K10" s="4"/>
      <c r="L10" s="4"/>
      <c r="M10" s="4"/>
      <c r="N10" s="4"/>
      <c r="O10" s="4">
        <v>3.25</v>
      </c>
      <c r="P10" s="4">
        <v>8.36923076923077</v>
      </c>
      <c r="Q10" s="4">
        <v>5.57948717948718</v>
      </c>
      <c r="R10" s="4">
        <v>27.200000000000003</v>
      </c>
      <c r="S10" s="4">
        <v>18.133333333333336</v>
      </c>
      <c r="T10" s="4"/>
      <c r="U10" s="4"/>
      <c r="V10" s="4"/>
      <c r="W10" s="4"/>
      <c r="X10" s="4"/>
      <c r="AD10" s="4"/>
      <c r="AE10" s="4"/>
      <c r="AF10" s="4"/>
    </row>
    <row r="12" spans="1:32" ht="12.75">
      <c r="A12" s="1">
        <v>1473</v>
      </c>
      <c r="B12" s="7">
        <v>6.25</v>
      </c>
      <c r="C12" s="7">
        <v>38.13333333333333</v>
      </c>
      <c r="D12" s="7">
        <v>6.101333333333333</v>
      </c>
      <c r="E12" s="4">
        <v>3.25</v>
      </c>
      <c r="F12" s="4">
        <v>10.211538461538462</v>
      </c>
      <c r="G12" s="4">
        <v>6.8076923076923075</v>
      </c>
      <c r="H12" s="4">
        <v>33.1875</v>
      </c>
      <c r="I12" s="4">
        <v>22.125</v>
      </c>
      <c r="J12" s="4"/>
      <c r="K12" s="4"/>
      <c r="L12" s="4"/>
      <c r="M12" s="4"/>
      <c r="N12" s="4"/>
      <c r="O12" s="4">
        <v>3</v>
      </c>
      <c r="P12" s="4">
        <v>8.628125</v>
      </c>
      <c r="Q12" s="4">
        <v>5.752083333333333</v>
      </c>
      <c r="R12" s="4">
        <v>24.0125</v>
      </c>
      <c r="S12" s="4">
        <v>16.008333333333333</v>
      </c>
      <c r="T12" s="4"/>
      <c r="U12" s="4"/>
      <c r="V12" s="4"/>
      <c r="W12" s="4"/>
      <c r="X12" s="4"/>
      <c r="AD12" s="4"/>
      <c r="AE12" s="4"/>
      <c r="AF12" s="4"/>
    </row>
    <row r="14" spans="1:32" ht="12.75">
      <c r="A14" s="1">
        <v>1474</v>
      </c>
      <c r="B14" s="7">
        <v>3.5</v>
      </c>
      <c r="C14" s="7">
        <v>19.483333333333334</v>
      </c>
      <c r="D14" s="7">
        <v>5.566666666666667</v>
      </c>
      <c r="E14" s="4">
        <v>0.5</v>
      </c>
      <c r="F14" s="4">
        <v>7.5</v>
      </c>
      <c r="G14" s="4">
        <v>5</v>
      </c>
      <c r="H14" s="4">
        <v>3.75</v>
      </c>
      <c r="I14" s="4">
        <v>2.5</v>
      </c>
      <c r="J14" s="4">
        <v>3</v>
      </c>
      <c r="K14" s="4">
        <v>9.01875</v>
      </c>
      <c r="L14" s="4">
        <v>6.0125</v>
      </c>
      <c r="M14" s="4">
        <v>25.475</v>
      </c>
      <c r="N14" s="4">
        <v>16.983333333333334</v>
      </c>
      <c r="O14" s="4"/>
      <c r="P14" s="4"/>
      <c r="Q14" s="4"/>
      <c r="R14" s="4"/>
      <c r="S14" s="4"/>
      <c r="T14" s="4"/>
      <c r="U14" s="4"/>
      <c r="V14" s="4"/>
      <c r="W14" s="4"/>
      <c r="X14" s="4"/>
      <c r="AD14" s="4"/>
      <c r="AE14" s="4"/>
      <c r="AF14" s="4"/>
    </row>
    <row r="16" spans="1:32" ht="12.75">
      <c r="A16" s="1">
        <v>1475</v>
      </c>
      <c r="B16" s="7">
        <v>4</v>
      </c>
      <c r="C16" s="7">
        <v>32.56666666666667</v>
      </c>
      <c r="D16" s="7">
        <v>8.141666666666667</v>
      </c>
      <c r="E16" s="6">
        <v>1</v>
      </c>
      <c r="F16" s="6">
        <v>10.35</v>
      </c>
      <c r="G16" s="6">
        <v>6.9</v>
      </c>
      <c r="H16" s="4">
        <v>10.35</v>
      </c>
      <c r="I16" s="4">
        <v>6.9</v>
      </c>
      <c r="J16" s="6">
        <v>3</v>
      </c>
      <c r="K16" s="3">
        <v>12.833333333333334</v>
      </c>
      <c r="L16" s="6">
        <v>8.555555555555555</v>
      </c>
      <c r="M16" s="4">
        <v>38.5</v>
      </c>
      <c r="N16" s="4">
        <v>25.666666666666668</v>
      </c>
      <c r="O16" s="4"/>
      <c r="P16" s="4"/>
      <c r="Q16" s="4"/>
      <c r="R16" s="4"/>
      <c r="S16" s="4"/>
      <c r="T16" s="4"/>
      <c r="U16" s="4"/>
      <c r="V16" s="4"/>
      <c r="W16" s="4"/>
      <c r="X16" s="4"/>
      <c r="AD16" s="4"/>
      <c r="AE16" s="4"/>
      <c r="AF16" s="4"/>
    </row>
    <row r="18" spans="1:32" ht="12.75">
      <c r="A18" s="1">
        <v>1476</v>
      </c>
      <c r="B18" s="7">
        <v>4</v>
      </c>
      <c r="C18" s="7">
        <v>30.466666666666665</v>
      </c>
      <c r="D18" s="7">
        <v>7.616666666666666</v>
      </c>
      <c r="E18" s="6">
        <v>3</v>
      </c>
      <c r="F18" s="6">
        <v>11.633333333333333</v>
      </c>
      <c r="G18" s="6">
        <v>7.7555555555555555</v>
      </c>
      <c r="H18" s="4">
        <v>34.9</v>
      </c>
      <c r="I18" s="4">
        <v>23.266666666666666</v>
      </c>
      <c r="J18" s="6">
        <v>1</v>
      </c>
      <c r="K18" s="3">
        <v>10.8</v>
      </c>
      <c r="L18" s="4">
        <v>7.2</v>
      </c>
      <c r="M18" s="4">
        <v>10.8</v>
      </c>
      <c r="N18" s="4">
        <v>7.2</v>
      </c>
      <c r="O18" s="4"/>
      <c r="P18" s="4"/>
      <c r="Q18" s="4"/>
      <c r="R18" s="4"/>
      <c r="S18" s="4"/>
      <c r="T18" s="4"/>
      <c r="U18" s="4"/>
      <c r="V18" s="4"/>
      <c r="W18" s="4"/>
      <c r="X18" s="4"/>
      <c r="AD18" s="4"/>
      <c r="AE18" s="4"/>
      <c r="AF18" s="4"/>
    </row>
    <row r="20" spans="1:32" ht="12.75">
      <c r="A20" s="1">
        <v>1477</v>
      </c>
      <c r="B20" s="4">
        <v>4</v>
      </c>
      <c r="C20" s="7">
        <v>32.53333333333333</v>
      </c>
      <c r="D20" s="7">
        <v>8.133333333333333</v>
      </c>
      <c r="E20" s="4"/>
      <c r="F20" s="4"/>
      <c r="H20" s="4"/>
      <c r="I20" s="4"/>
      <c r="J20" s="4"/>
      <c r="K20" s="4"/>
      <c r="L20" s="4"/>
      <c r="M20" s="4"/>
      <c r="N20" s="4"/>
      <c r="O20" s="6">
        <v>3</v>
      </c>
      <c r="P20" s="6">
        <v>12.383333333333333</v>
      </c>
      <c r="Q20" s="4">
        <v>8.255555555555555</v>
      </c>
      <c r="R20" s="4">
        <v>37.15</v>
      </c>
      <c r="S20" s="4">
        <v>24.766666666666666</v>
      </c>
      <c r="T20" s="4"/>
      <c r="U20" s="4"/>
      <c r="V20" s="4"/>
      <c r="W20" s="4"/>
      <c r="X20" s="4"/>
      <c r="Y20" s="2">
        <v>1</v>
      </c>
      <c r="Z20" s="3">
        <v>11.65</v>
      </c>
      <c r="AA20" s="6">
        <v>7.766666666666667</v>
      </c>
      <c r="AB20" s="4">
        <v>11.65</v>
      </c>
      <c r="AC20" s="4">
        <v>7.766666666666667</v>
      </c>
      <c r="AD20" s="4"/>
      <c r="AE20" s="4"/>
      <c r="AF20" s="4"/>
    </row>
    <row r="22" spans="1:32" ht="12.75">
      <c r="A22" s="1">
        <v>1478</v>
      </c>
      <c r="B22" s="7">
        <v>7</v>
      </c>
      <c r="C22" s="7">
        <v>50.4</v>
      </c>
      <c r="D22" s="7">
        <v>7.2</v>
      </c>
      <c r="E22" s="4">
        <v>4</v>
      </c>
      <c r="F22" s="4">
        <v>11.625</v>
      </c>
      <c r="G22" s="4">
        <v>7.75</v>
      </c>
      <c r="H22" s="4">
        <v>46.5</v>
      </c>
      <c r="I22" s="4">
        <v>31</v>
      </c>
      <c r="J22" s="4"/>
      <c r="K22" s="4"/>
      <c r="L22" s="4"/>
      <c r="M22" s="4"/>
      <c r="N22" s="4"/>
      <c r="O22" s="4">
        <v>3</v>
      </c>
      <c r="P22" s="4">
        <v>10.425</v>
      </c>
      <c r="Q22" s="4">
        <v>6.95</v>
      </c>
      <c r="R22" s="4">
        <v>29.1</v>
      </c>
      <c r="S22" s="4">
        <v>19.4</v>
      </c>
      <c r="T22" s="4"/>
      <c r="U22" s="4"/>
      <c r="V22" s="4"/>
      <c r="W22" s="4"/>
      <c r="X22" s="4"/>
      <c r="AD22" s="4"/>
      <c r="AE22" s="4"/>
      <c r="AF22" s="4"/>
    </row>
    <row r="24" spans="1:32" ht="12.75">
      <c r="A24" s="1">
        <v>1479</v>
      </c>
      <c r="B24" s="7">
        <v>7.25</v>
      </c>
      <c r="C24" s="7">
        <v>55.625</v>
      </c>
      <c r="D24" s="7">
        <v>7.672413793103448</v>
      </c>
      <c r="E24" s="4">
        <v>3</v>
      </c>
      <c r="F24" s="4">
        <v>10.5</v>
      </c>
      <c r="G24" s="4">
        <v>8.5</v>
      </c>
      <c r="H24" s="4">
        <v>29.25</v>
      </c>
      <c r="I24" s="4">
        <v>19.5</v>
      </c>
      <c r="J24" s="4"/>
      <c r="K24" s="4"/>
      <c r="L24" s="4"/>
      <c r="M24" s="4"/>
      <c r="N24" s="4"/>
      <c r="O24" s="4">
        <v>4.25</v>
      </c>
      <c r="P24" s="4">
        <v>12.75</v>
      </c>
      <c r="Q24" s="4">
        <v>4.25</v>
      </c>
      <c r="R24" s="4">
        <v>54.1875</v>
      </c>
      <c r="S24" s="4">
        <v>36.125</v>
      </c>
      <c r="T24" s="4"/>
      <c r="U24" s="4"/>
      <c r="V24" s="4"/>
      <c r="W24" s="4"/>
      <c r="X24" s="4"/>
      <c r="AD24" s="4"/>
      <c r="AE24" s="4"/>
      <c r="AF24" s="4"/>
    </row>
    <row r="26" spans="1:32" ht="12.75">
      <c r="A26" s="1">
        <v>1480</v>
      </c>
      <c r="B26" s="7">
        <v>5.25</v>
      </c>
      <c r="C26" s="7">
        <v>44.65833333333334</v>
      </c>
      <c r="D26" s="7">
        <v>8.506349206349208</v>
      </c>
      <c r="E26" s="6">
        <v>4.25</v>
      </c>
      <c r="F26" s="6">
        <v>12.761764705882355</v>
      </c>
      <c r="G26" s="6">
        <v>8.507843137254904</v>
      </c>
      <c r="H26" s="4">
        <v>54.2375</v>
      </c>
      <c r="I26" s="4">
        <v>36.15833333333334</v>
      </c>
      <c r="J26" s="6">
        <v>1</v>
      </c>
      <c r="K26" s="6">
        <v>12.75</v>
      </c>
      <c r="L26" s="6">
        <v>8.5</v>
      </c>
      <c r="M26" s="4">
        <v>12.75</v>
      </c>
      <c r="N26" s="4">
        <v>8.5</v>
      </c>
      <c r="O26" s="4"/>
      <c r="P26" s="4"/>
      <c r="Q26" s="4"/>
      <c r="R26" s="4"/>
      <c r="S26" s="4"/>
      <c r="T26" s="4"/>
      <c r="U26" s="4"/>
      <c r="V26" s="4"/>
      <c r="W26" s="4"/>
      <c r="X26" s="4"/>
      <c r="AD26" s="4"/>
      <c r="AE26" s="4"/>
      <c r="AF26" s="4"/>
    </row>
    <row r="28" spans="1:32" ht="12.75">
      <c r="A28" s="1">
        <v>1481</v>
      </c>
      <c r="B28" s="7">
        <v>7.25</v>
      </c>
      <c r="C28" s="7">
        <v>58.47222222222222</v>
      </c>
      <c r="D28" s="7">
        <v>8.065134099616857</v>
      </c>
      <c r="E28" s="4">
        <v>3</v>
      </c>
      <c r="F28" s="4">
        <v>11.26875</v>
      </c>
      <c r="G28" s="4">
        <v>7.5125</v>
      </c>
      <c r="H28" s="4">
        <v>31.924999999999997</v>
      </c>
      <c r="I28" s="4">
        <v>21.28333333333333</v>
      </c>
      <c r="J28" s="4">
        <v>4.25</v>
      </c>
      <c r="K28" s="4">
        <v>13.125490196078431</v>
      </c>
      <c r="L28" s="4">
        <v>8.75032679738562</v>
      </c>
      <c r="M28" s="4">
        <v>55.78333333333333</v>
      </c>
      <c r="N28" s="4">
        <v>37.18888888888889</v>
      </c>
      <c r="O28" s="4"/>
      <c r="P28" s="4"/>
      <c r="Q28" s="4"/>
      <c r="R28" s="4"/>
      <c r="S28" s="4"/>
      <c r="T28" s="4"/>
      <c r="U28" s="4"/>
      <c r="V28" s="4"/>
      <c r="W28" s="4"/>
      <c r="X28" s="4"/>
      <c r="AD28" s="4"/>
      <c r="AE28" s="4"/>
      <c r="AF28" s="4"/>
    </row>
    <row r="30" spans="1:32" ht="12.75">
      <c r="A30" s="1">
        <v>1482</v>
      </c>
      <c r="B30" s="7">
        <v>7</v>
      </c>
      <c r="C30" s="7">
        <v>56.66666666666667</v>
      </c>
      <c r="D30" s="7">
        <v>8.095238095238097</v>
      </c>
      <c r="E30" s="6">
        <v>2</v>
      </c>
      <c r="F30" s="6">
        <v>8.5</v>
      </c>
      <c r="G30" s="6">
        <v>5.666666666666667</v>
      </c>
      <c r="H30" s="4">
        <v>17</v>
      </c>
      <c r="I30" s="4">
        <v>11.333333333333334</v>
      </c>
      <c r="J30" s="6">
        <v>5</v>
      </c>
      <c r="K30" s="6">
        <v>13.6</v>
      </c>
      <c r="L30" s="4">
        <v>9.066666666666666</v>
      </c>
      <c r="M30" s="4">
        <v>68</v>
      </c>
      <c r="N30" s="4">
        <v>45.333333333333336</v>
      </c>
      <c r="O30" s="4"/>
      <c r="P30" s="4"/>
      <c r="Q30" s="4"/>
      <c r="R30" s="4"/>
      <c r="S30" s="4"/>
      <c r="T30" s="4"/>
      <c r="U30" s="4"/>
      <c r="V30" s="4"/>
      <c r="W30" s="4"/>
      <c r="X30" s="4"/>
      <c r="AD30" s="4"/>
      <c r="AE30" s="4"/>
      <c r="AF30" s="4"/>
    </row>
    <row r="32" spans="1:32" ht="12.75">
      <c r="A32" s="1">
        <v>1483</v>
      </c>
      <c r="E32" s="4"/>
      <c r="F32" s="4"/>
      <c r="H32" s="4"/>
      <c r="I32" s="4"/>
      <c r="J32" s="4"/>
      <c r="K32" s="4"/>
      <c r="L32" s="4"/>
      <c r="O32" s="4"/>
      <c r="P32" s="4"/>
      <c r="Q32" s="4"/>
      <c r="R32" s="4"/>
      <c r="S32" s="4"/>
      <c r="T32" s="4"/>
      <c r="U32" s="4"/>
      <c r="V32" s="4"/>
      <c r="W32" s="4"/>
      <c r="X32" s="4"/>
      <c r="AD32" s="4"/>
      <c r="AE32" s="4"/>
      <c r="AF32" s="4"/>
    </row>
    <row r="34" spans="1:32" ht="12.75">
      <c r="A34" s="1">
        <v>1484</v>
      </c>
      <c r="B34" s="7">
        <v>5.666666666666667</v>
      </c>
      <c r="C34" s="7">
        <v>49.166666666666664</v>
      </c>
      <c r="D34" s="7">
        <v>8.676470588235293</v>
      </c>
      <c r="E34" s="4"/>
      <c r="F34" s="4"/>
      <c r="H34" s="4"/>
      <c r="I34" s="4"/>
      <c r="J34" s="6">
        <v>5.666666666666667</v>
      </c>
      <c r="K34" s="6">
        <v>13.01470588235294</v>
      </c>
      <c r="L34" s="6">
        <v>8.676470588235293</v>
      </c>
      <c r="M34" s="4">
        <v>73.75</v>
      </c>
      <c r="N34" s="4">
        <v>49.166666666666664</v>
      </c>
      <c r="O34" s="4"/>
      <c r="P34" s="4"/>
      <c r="Q34" s="4"/>
      <c r="R34" s="4"/>
      <c r="S34" s="4"/>
      <c r="T34" s="4"/>
      <c r="U34" s="4"/>
      <c r="V34" s="4"/>
      <c r="W34" s="4"/>
      <c r="X34" s="4"/>
      <c r="AD34" s="4"/>
      <c r="AE34" s="4"/>
      <c r="AF34" s="4"/>
    </row>
    <row r="36" spans="1:32" ht="12.75">
      <c r="A36" s="1">
        <v>1485</v>
      </c>
      <c r="B36" s="7">
        <v>6</v>
      </c>
      <c r="C36" s="7">
        <v>24.9</v>
      </c>
      <c r="D36" s="7">
        <v>4.15</v>
      </c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>
        <v>6</v>
      </c>
      <c r="U36" s="6">
        <v>6.225</v>
      </c>
      <c r="V36" s="6">
        <v>4.15</v>
      </c>
      <c r="W36" s="4">
        <v>37.35</v>
      </c>
      <c r="X36" s="4">
        <v>24.9</v>
      </c>
      <c r="AD36" s="4"/>
      <c r="AE36" s="4"/>
      <c r="AF36" s="4"/>
    </row>
    <row r="38" spans="1:32" ht="12.75">
      <c r="A38" s="1">
        <v>1486</v>
      </c>
      <c r="B38" s="7">
        <v>6</v>
      </c>
      <c r="C38" s="7">
        <v>24.766666666666666</v>
      </c>
      <c r="D38" s="7">
        <v>4.127777777777777</v>
      </c>
      <c r="E38" s="4"/>
      <c r="F38" s="4"/>
      <c r="H38" s="4"/>
      <c r="I38" s="4"/>
      <c r="J38" s="6">
        <v>6</v>
      </c>
      <c r="K38" s="6">
        <v>6.191666666666666</v>
      </c>
      <c r="L38" s="6">
        <v>4.127777777777777</v>
      </c>
      <c r="M38" s="4">
        <v>37.15</v>
      </c>
      <c r="N38" s="4">
        <v>24.766666666666666</v>
      </c>
      <c r="O38" s="4"/>
      <c r="P38" s="4"/>
      <c r="Q38" s="4"/>
      <c r="R38" s="4"/>
      <c r="S38" s="4"/>
      <c r="T38" s="4"/>
      <c r="U38" s="4"/>
      <c r="V38" s="4"/>
      <c r="W38" s="4"/>
      <c r="X38" s="4"/>
      <c r="AD38" s="4"/>
      <c r="AE38" s="4"/>
      <c r="AF38" s="4"/>
    </row>
    <row r="40" spans="1:39" ht="12.75">
      <c r="A40" s="1">
        <v>1487</v>
      </c>
      <c r="B40" s="7">
        <v>2</v>
      </c>
      <c r="C40" s="7">
        <v>16.166666666666668</v>
      </c>
      <c r="D40" s="7">
        <v>8.083333333333334</v>
      </c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AD40" s="4"/>
      <c r="AE40" s="4"/>
      <c r="AF40" s="4"/>
      <c r="AI40" s="2">
        <v>2</v>
      </c>
      <c r="AJ40" s="6">
        <v>12.125</v>
      </c>
      <c r="AK40" s="6">
        <v>8.083333333333334</v>
      </c>
      <c r="AL40" s="4">
        <v>24.25</v>
      </c>
      <c r="AM40" s="4">
        <v>16.166666666666668</v>
      </c>
    </row>
    <row r="42" spans="1:32" ht="12.75">
      <c r="A42" s="1">
        <v>1488</v>
      </c>
      <c r="B42" s="7">
        <v>10.333333333333332</v>
      </c>
      <c r="C42" s="7">
        <v>63.10833333333333</v>
      </c>
      <c r="D42" s="7">
        <v>6.107258064516129</v>
      </c>
      <c r="E42" s="4">
        <v>3.333333333333333</v>
      </c>
      <c r="F42" s="4">
        <v>14.0609375</v>
      </c>
      <c r="G42" s="4">
        <v>9.373958333333333</v>
      </c>
      <c r="H42" s="4">
        <v>45.662499999999994</v>
      </c>
      <c r="I42" s="4">
        <v>30.441666666666663</v>
      </c>
      <c r="J42" s="4"/>
      <c r="K42" s="4"/>
      <c r="L42" s="4"/>
      <c r="M42" s="4"/>
      <c r="N42" s="4"/>
      <c r="O42" s="4">
        <v>7</v>
      </c>
      <c r="P42" s="4">
        <v>7</v>
      </c>
      <c r="Q42" s="4">
        <v>4.666666666666667</v>
      </c>
      <c r="R42" s="4">
        <v>49</v>
      </c>
      <c r="S42" s="4">
        <v>32.666666666666664</v>
      </c>
      <c r="T42" s="4"/>
      <c r="U42" s="4"/>
      <c r="V42" s="4"/>
      <c r="W42" s="4"/>
      <c r="X42" s="4"/>
      <c r="AD42" s="4"/>
      <c r="AE42" s="4"/>
      <c r="AF42" s="4"/>
    </row>
    <row r="44" spans="1:32" ht="12.75">
      <c r="A44" s="1">
        <v>1489</v>
      </c>
      <c r="E44" s="4"/>
      <c r="F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AD44" s="4"/>
      <c r="AE44" s="4"/>
      <c r="AF44" s="4"/>
    </row>
    <row r="46" spans="1:32" ht="12.75">
      <c r="A46" s="1">
        <v>1490</v>
      </c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AD46" s="4"/>
      <c r="AE46" s="4"/>
      <c r="AF46" s="4"/>
    </row>
    <row r="48" spans="1:39" ht="12.75">
      <c r="A48" s="1">
        <v>1491</v>
      </c>
      <c r="B48" s="7">
        <v>2.333333333333333</v>
      </c>
      <c r="C48" s="7">
        <v>15.402777777777779</v>
      </c>
      <c r="D48" s="7">
        <v>6.601190476190477</v>
      </c>
      <c r="E48" s="4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AD48" s="6">
        <v>1.3333333333333333</v>
      </c>
      <c r="AE48" s="6">
        <v>9.828125</v>
      </c>
      <c r="AF48" s="6">
        <v>6.552083333333333</v>
      </c>
      <c r="AG48" s="4">
        <v>13.104166666666666</v>
      </c>
      <c r="AH48" s="4">
        <v>8.73611111111111</v>
      </c>
      <c r="AI48" s="2">
        <v>1</v>
      </c>
      <c r="AJ48" s="6">
        <v>10</v>
      </c>
      <c r="AK48" s="6">
        <v>6.666666666666667</v>
      </c>
      <c r="AL48" s="4">
        <v>10</v>
      </c>
      <c r="AM48" s="4">
        <v>6.666666666666667</v>
      </c>
    </row>
    <row r="50" spans="1:34" ht="12.75">
      <c r="A50" s="1">
        <v>1492</v>
      </c>
      <c r="B50" s="7">
        <v>2.333333333333333</v>
      </c>
      <c r="C50" s="7">
        <v>17.38888888888889</v>
      </c>
      <c r="D50" s="7">
        <v>7.452380952380953</v>
      </c>
      <c r="E50" s="6">
        <v>1.3333333333333333</v>
      </c>
      <c r="F50" s="6">
        <v>11.500000000000002</v>
      </c>
      <c r="G50" s="6">
        <v>7.666666666666668</v>
      </c>
      <c r="H50" s="4">
        <v>15.333333333333336</v>
      </c>
      <c r="I50" s="4">
        <v>10.222222222222223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AD50" s="6">
        <v>1</v>
      </c>
      <c r="AE50" s="6">
        <v>10.75</v>
      </c>
      <c r="AF50" s="6">
        <v>7.166666666666667</v>
      </c>
      <c r="AG50" s="4">
        <v>10.75</v>
      </c>
      <c r="AH50" s="4">
        <v>7.166666666666667</v>
      </c>
    </row>
    <row r="52" spans="1:32" ht="12.75">
      <c r="A52" s="1">
        <v>1493</v>
      </c>
      <c r="B52" s="7">
        <v>2.333333333333333</v>
      </c>
      <c r="C52" s="7">
        <v>21.6</v>
      </c>
      <c r="D52" s="7">
        <v>9.25714285714286</v>
      </c>
      <c r="E52" s="6">
        <v>1.3333333333333333</v>
      </c>
      <c r="F52" s="6">
        <v>13.875</v>
      </c>
      <c r="G52" s="6">
        <v>9.25</v>
      </c>
      <c r="H52" s="4">
        <v>18.5</v>
      </c>
      <c r="I52" s="4">
        <v>12.333333333333334</v>
      </c>
      <c r="J52" s="6">
        <v>1</v>
      </c>
      <c r="K52" s="6">
        <v>13.9</v>
      </c>
      <c r="L52" s="6">
        <v>9.266666666666667</v>
      </c>
      <c r="M52" s="4">
        <v>13.9</v>
      </c>
      <c r="N52" s="4">
        <v>9.266666666666667</v>
      </c>
      <c r="O52" s="4"/>
      <c r="P52" s="4"/>
      <c r="Q52" s="4"/>
      <c r="R52" s="4"/>
      <c r="S52" s="4"/>
      <c r="T52" s="4"/>
      <c r="U52" s="4"/>
      <c r="V52" s="4"/>
      <c r="W52" s="4"/>
      <c r="X52" s="4"/>
      <c r="AD52" s="4"/>
      <c r="AE52" s="4"/>
      <c r="AF52" s="4"/>
    </row>
    <row r="54" spans="1:32" ht="12.75">
      <c r="A54" s="1">
        <v>1494</v>
      </c>
      <c r="B54" s="7">
        <v>2.333333333333333</v>
      </c>
      <c r="C54" s="7">
        <v>22.575</v>
      </c>
      <c r="D54" s="7">
        <v>9.675</v>
      </c>
      <c r="E54" s="6">
        <v>1.3333333333333333</v>
      </c>
      <c r="F54" s="6">
        <v>14.5125</v>
      </c>
      <c r="G54" s="6">
        <v>9.675</v>
      </c>
      <c r="H54" s="4">
        <v>19.35</v>
      </c>
      <c r="I54" s="4">
        <v>12.9</v>
      </c>
      <c r="J54" s="6">
        <v>1</v>
      </c>
      <c r="K54" s="6">
        <v>14.5125</v>
      </c>
      <c r="L54" s="6">
        <v>9.674999999999999</v>
      </c>
      <c r="M54" s="4">
        <v>14.5125</v>
      </c>
      <c r="N54" s="4">
        <v>9.674999999999999</v>
      </c>
      <c r="O54" s="4"/>
      <c r="P54" s="4"/>
      <c r="Q54" s="4"/>
      <c r="R54" s="4"/>
      <c r="S54" s="4"/>
      <c r="T54" s="4"/>
      <c r="U54" s="4"/>
      <c r="V54" s="4"/>
      <c r="W54" s="4"/>
      <c r="X54" s="4"/>
      <c r="AD54" s="4"/>
      <c r="AE54" s="4"/>
      <c r="AF54" s="4"/>
    </row>
    <row r="56" spans="1:32" ht="12.75">
      <c r="A56" s="1">
        <v>1495</v>
      </c>
      <c r="B56" s="7">
        <v>1</v>
      </c>
      <c r="C56" s="7">
        <v>9.402083333333334</v>
      </c>
      <c r="D56" s="7">
        <v>9.402083333333334</v>
      </c>
      <c r="E56" s="6">
        <v>1</v>
      </c>
      <c r="F56" s="6">
        <v>14.103125</v>
      </c>
      <c r="G56" s="6">
        <v>9.402083333333334</v>
      </c>
      <c r="H56" s="4">
        <v>14.103125</v>
      </c>
      <c r="I56" s="4">
        <v>9.402083333333334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AD56" s="4"/>
      <c r="AE56" s="4"/>
      <c r="AF56" s="4"/>
    </row>
    <row r="58" spans="1:32" ht="12.75">
      <c r="A58" s="1">
        <v>1496</v>
      </c>
      <c r="B58" s="7">
        <v>1</v>
      </c>
      <c r="C58" s="7">
        <v>9.683333333333334</v>
      </c>
      <c r="D58" s="7">
        <v>9.683333333333334</v>
      </c>
      <c r="E58" s="6">
        <v>1</v>
      </c>
      <c r="F58" s="6">
        <v>14.525</v>
      </c>
      <c r="G58" s="6">
        <v>9.683333333333334</v>
      </c>
      <c r="H58" s="4">
        <v>14.525</v>
      </c>
      <c r="I58" s="4">
        <v>9.683333333333334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AD58" s="4"/>
      <c r="AE58" s="4"/>
      <c r="AF58" s="4"/>
    </row>
    <row r="60" spans="1:32" ht="12.75">
      <c r="A60" s="1">
        <v>1497</v>
      </c>
      <c r="B60" s="7">
        <v>1</v>
      </c>
      <c r="C60" s="7">
        <v>10.5</v>
      </c>
      <c r="D60" s="7">
        <v>10.5</v>
      </c>
      <c r="E60" s="4"/>
      <c r="F60" s="4"/>
      <c r="H60" s="4"/>
      <c r="I60" s="4"/>
      <c r="J60" s="6">
        <v>1</v>
      </c>
      <c r="K60" s="6">
        <v>15.75</v>
      </c>
      <c r="L60" s="6">
        <v>10.5</v>
      </c>
      <c r="M60" s="4">
        <v>15.75</v>
      </c>
      <c r="N60" s="4">
        <v>10.5</v>
      </c>
      <c r="O60" s="4"/>
      <c r="P60" s="4"/>
      <c r="Q60" s="4"/>
      <c r="R60" s="4"/>
      <c r="S60" s="4"/>
      <c r="T60" s="4"/>
      <c r="U60" s="4"/>
      <c r="V60" s="4"/>
      <c r="W60" s="4"/>
      <c r="X60" s="4"/>
      <c r="AD60" s="4"/>
      <c r="AE60" s="4"/>
      <c r="AF60" s="4"/>
    </row>
    <row r="62" spans="1:34" ht="12.75">
      <c r="A62" s="1">
        <v>1498</v>
      </c>
      <c r="B62" s="7">
        <v>1</v>
      </c>
      <c r="C62" s="7">
        <v>10.4</v>
      </c>
      <c r="D62" s="7">
        <v>10.4</v>
      </c>
      <c r="E62" s="4"/>
      <c r="F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AD62" s="6">
        <v>1</v>
      </c>
      <c r="AE62" s="6">
        <v>15.6</v>
      </c>
      <c r="AF62" s="6">
        <v>10.4</v>
      </c>
      <c r="AG62" s="4">
        <v>15.6</v>
      </c>
      <c r="AH62" s="4">
        <v>10.4</v>
      </c>
    </row>
    <row r="64" spans="1:32" ht="12.75">
      <c r="A64" s="1">
        <v>1499</v>
      </c>
      <c r="B64" s="7">
        <v>1</v>
      </c>
      <c r="C64" s="7">
        <v>9</v>
      </c>
      <c r="D64" s="7">
        <v>9</v>
      </c>
      <c r="E64" s="4"/>
      <c r="F64" s="4"/>
      <c r="H64" s="4"/>
      <c r="I64" s="4"/>
      <c r="J64" s="6">
        <v>1</v>
      </c>
      <c r="K64" s="6">
        <v>13.5</v>
      </c>
      <c r="L64" s="6">
        <v>9</v>
      </c>
      <c r="M64" s="4">
        <v>13.5</v>
      </c>
      <c r="N64" s="4">
        <v>9</v>
      </c>
      <c r="O64" s="4"/>
      <c r="P64" s="4"/>
      <c r="Q64" s="4"/>
      <c r="R64" s="4"/>
      <c r="S64" s="4"/>
      <c r="T64" s="4"/>
      <c r="U64" s="4"/>
      <c r="V64" s="4"/>
      <c r="W64" s="4"/>
      <c r="X64" s="4"/>
      <c r="AD64" s="4"/>
      <c r="AE64" s="4"/>
      <c r="AF64" s="4"/>
    </row>
    <row r="66" spans="1:32" ht="12.75">
      <c r="A66" s="1">
        <v>1500</v>
      </c>
      <c r="B66" s="7">
        <v>6.666666666666667</v>
      </c>
      <c r="C66" s="7">
        <v>63.48055555555557</v>
      </c>
      <c r="D66" s="7">
        <v>9.522083333333335</v>
      </c>
      <c r="E66" s="4">
        <v>6.666666666666667</v>
      </c>
      <c r="F66" s="4">
        <v>14.288357843137256</v>
      </c>
      <c r="G66" s="4">
        <v>9.525571895424836</v>
      </c>
      <c r="H66" s="4">
        <v>95.22083333333335</v>
      </c>
      <c r="I66" s="4">
        <v>63.48055555555557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AD66" s="4"/>
      <c r="AE66" s="4"/>
      <c r="AF66" s="4"/>
    </row>
    <row r="68" spans="1:34" ht="12.75">
      <c r="A68" s="1">
        <v>1501</v>
      </c>
      <c r="B68" s="7">
        <v>1</v>
      </c>
      <c r="C68" s="7">
        <v>10</v>
      </c>
      <c r="D68" s="7">
        <v>10</v>
      </c>
      <c r="E68" s="4"/>
      <c r="F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AD68" s="6">
        <v>1</v>
      </c>
      <c r="AE68" s="6">
        <v>15</v>
      </c>
      <c r="AF68" s="6">
        <v>10</v>
      </c>
      <c r="AG68" s="4">
        <v>15</v>
      </c>
      <c r="AH68" s="4">
        <v>10</v>
      </c>
    </row>
    <row r="70" spans="1:34" ht="12.75">
      <c r="A70" s="1">
        <v>1502</v>
      </c>
      <c r="B70" s="7">
        <v>1</v>
      </c>
      <c r="C70" s="7">
        <v>10</v>
      </c>
      <c r="D70" s="7">
        <v>10</v>
      </c>
      <c r="E70" s="6">
        <v>1</v>
      </c>
      <c r="F70" s="6">
        <v>15</v>
      </c>
      <c r="G70" s="6">
        <v>10</v>
      </c>
      <c r="H70" s="4">
        <v>15</v>
      </c>
      <c r="I70" s="4">
        <v>10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AD70" s="4"/>
      <c r="AE70" s="4"/>
      <c r="AF70" s="6"/>
      <c r="AG70" s="4"/>
      <c r="AH70" s="4"/>
    </row>
    <row r="72" spans="1:32" ht="12.75">
      <c r="A72" s="1">
        <v>1503</v>
      </c>
      <c r="B72" s="7">
        <v>1</v>
      </c>
      <c r="C72" s="7">
        <v>9.666666666666666</v>
      </c>
      <c r="D72" s="7">
        <v>9.666666666666666</v>
      </c>
      <c r="E72" s="6">
        <v>1</v>
      </c>
      <c r="F72" s="6">
        <v>14.5</v>
      </c>
      <c r="G72" s="6">
        <v>9.666666666666666</v>
      </c>
      <c r="H72" s="4">
        <v>14.5</v>
      </c>
      <c r="I72" s="4">
        <v>9.666666666666666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AD72" s="4"/>
      <c r="AE72" s="4"/>
      <c r="AF72" s="4"/>
    </row>
    <row r="74" spans="1:34" ht="12.75">
      <c r="A74" s="1">
        <v>1504</v>
      </c>
      <c r="B74" s="7">
        <v>4.583333333333333</v>
      </c>
      <c r="C74" s="7">
        <v>46.875</v>
      </c>
      <c r="D74" s="7">
        <v>10.227272727272728</v>
      </c>
      <c r="E74" s="4">
        <v>1</v>
      </c>
      <c r="F74" s="4">
        <v>15</v>
      </c>
      <c r="G74" s="4">
        <v>10</v>
      </c>
      <c r="H74" s="4">
        <v>15</v>
      </c>
      <c r="I74" s="4">
        <v>10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AD74" s="6">
        <v>3.583333333333333</v>
      </c>
      <c r="AE74" s="6">
        <v>15.563020833333333</v>
      </c>
      <c r="AF74" s="6">
        <v>10.37534722222222</v>
      </c>
      <c r="AG74" s="6">
        <v>55.3125</v>
      </c>
      <c r="AH74" s="6">
        <v>36.875</v>
      </c>
    </row>
    <row r="76" spans="1:34" ht="12.75">
      <c r="A76" s="1">
        <v>1505</v>
      </c>
      <c r="B76" s="7">
        <v>1</v>
      </c>
      <c r="C76" s="7">
        <v>10.166666666666666</v>
      </c>
      <c r="D76" s="7">
        <v>10.166666666666666</v>
      </c>
      <c r="E76" s="6">
        <v>1</v>
      </c>
      <c r="F76" s="6">
        <v>15.25</v>
      </c>
      <c r="G76" s="6">
        <v>10.166666666666666</v>
      </c>
      <c r="H76" s="4">
        <v>15.25</v>
      </c>
      <c r="I76" s="4">
        <v>10.166666666666666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AD76" s="4"/>
      <c r="AE76" s="4"/>
      <c r="AF76" s="6"/>
      <c r="AG76" s="4"/>
      <c r="AH76" s="4"/>
    </row>
    <row r="78" spans="1:34" ht="12.75">
      <c r="A78" s="1">
        <v>1506</v>
      </c>
      <c r="B78" s="7">
        <v>1</v>
      </c>
      <c r="C78" s="7">
        <v>10</v>
      </c>
      <c r="D78" s="7">
        <v>10</v>
      </c>
      <c r="E78" s="6">
        <v>1</v>
      </c>
      <c r="F78" s="6">
        <v>15</v>
      </c>
      <c r="G78" s="6">
        <v>10</v>
      </c>
      <c r="H78" s="4">
        <v>15</v>
      </c>
      <c r="I78" s="4">
        <v>10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AD78" s="4"/>
      <c r="AE78" s="4"/>
      <c r="AF78" s="6"/>
      <c r="AG78" s="4"/>
      <c r="AH78" s="4"/>
    </row>
    <row r="80" spans="1:34" ht="12.75">
      <c r="A80" s="1">
        <v>1507</v>
      </c>
      <c r="B80" s="7">
        <v>2.333333333333333</v>
      </c>
      <c r="C80" s="7">
        <v>23.333333333333336</v>
      </c>
      <c r="D80" s="7">
        <v>10.000000000000002</v>
      </c>
      <c r="E80" s="6">
        <v>2.333333333333333</v>
      </c>
      <c r="F80" s="6">
        <v>15</v>
      </c>
      <c r="G80" s="6">
        <v>10</v>
      </c>
      <c r="H80" s="6">
        <v>35</v>
      </c>
      <c r="I80" s="6">
        <v>23.333333333333336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AD80" s="4"/>
      <c r="AE80" s="4"/>
      <c r="AF80" s="6"/>
      <c r="AG80" s="4"/>
      <c r="AH80" s="4"/>
    </row>
    <row r="82" spans="1:34" ht="12.75">
      <c r="A82" s="1">
        <v>1508</v>
      </c>
      <c r="B82" s="7">
        <v>2.333333333333333</v>
      </c>
      <c r="C82" s="7">
        <v>23.333333333333336</v>
      </c>
      <c r="D82" s="7">
        <v>10.000000000000002</v>
      </c>
      <c r="E82" s="6">
        <v>2.333333333333333</v>
      </c>
      <c r="F82" s="6">
        <v>15</v>
      </c>
      <c r="G82" s="6">
        <v>10</v>
      </c>
      <c r="H82" s="6">
        <v>35</v>
      </c>
      <c r="I82" s="6">
        <v>23.333333333333336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AD82" s="4"/>
      <c r="AE82" s="4"/>
      <c r="AF82" s="6"/>
      <c r="AG82" s="4"/>
      <c r="AH82" s="4"/>
    </row>
    <row r="84" spans="1:34" ht="12.75">
      <c r="A84" s="1">
        <v>1509</v>
      </c>
      <c r="B84" s="7">
        <v>4.583333333333333</v>
      </c>
      <c r="C84" s="7">
        <v>48.5</v>
      </c>
      <c r="D84" s="7">
        <v>10.581818181818182</v>
      </c>
      <c r="E84" s="6">
        <v>4.583333333333333</v>
      </c>
      <c r="F84" s="6">
        <v>15.88888888888889</v>
      </c>
      <c r="G84" s="6">
        <v>10.592592592592592</v>
      </c>
      <c r="H84" s="6">
        <v>72.75</v>
      </c>
      <c r="I84" s="6">
        <v>48.5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AD84" s="4"/>
      <c r="AE84" s="4"/>
      <c r="AF84" s="6"/>
      <c r="AG84" s="4"/>
      <c r="AH84" s="4"/>
    </row>
    <row r="86" spans="1:34" ht="12.75">
      <c r="A86" s="1">
        <v>1510</v>
      </c>
      <c r="B86" s="7">
        <v>2.333333333333333</v>
      </c>
      <c r="C86" s="7">
        <v>23.333333333333336</v>
      </c>
      <c r="D86" s="7">
        <v>10.000000000000002</v>
      </c>
      <c r="E86" s="6">
        <v>2.333333333333333</v>
      </c>
      <c r="F86" s="6">
        <v>15</v>
      </c>
      <c r="G86" s="6">
        <v>10</v>
      </c>
      <c r="H86" s="6">
        <v>35</v>
      </c>
      <c r="I86" s="6">
        <v>23.333333333333336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AD86" s="4"/>
      <c r="AE86" s="4"/>
      <c r="AF86" s="6"/>
      <c r="AG86" s="4"/>
      <c r="AH86" s="4"/>
    </row>
    <row r="88" spans="1:34" ht="12.75">
      <c r="A88" s="1">
        <v>1511</v>
      </c>
      <c r="B88" s="7">
        <v>4.333333333333333</v>
      </c>
      <c r="C88" s="7">
        <v>44.88333333333333</v>
      </c>
      <c r="D88" s="7">
        <v>10.357692307692309</v>
      </c>
      <c r="E88" s="6">
        <v>4.333333333333333</v>
      </c>
      <c r="F88" s="6">
        <v>15.58125</v>
      </c>
      <c r="G88" s="6">
        <v>10.3875</v>
      </c>
      <c r="H88" s="6">
        <v>67.32499999999999</v>
      </c>
      <c r="I88" s="6">
        <v>44.88333333333333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AD88" s="4"/>
      <c r="AE88" s="4"/>
      <c r="AF88" s="6"/>
      <c r="AG88" s="4"/>
      <c r="AH88" s="4"/>
    </row>
    <row r="90" spans="1:34" ht="12.75">
      <c r="A90" s="1">
        <v>1512</v>
      </c>
      <c r="B90" s="7">
        <v>4.583333333333333</v>
      </c>
      <c r="C90" s="7">
        <v>50.03333333333333</v>
      </c>
      <c r="D90" s="7">
        <v>10.916363636363636</v>
      </c>
      <c r="E90" s="6">
        <v>4.583333333333333</v>
      </c>
      <c r="F90" s="6">
        <v>16.322222222222223</v>
      </c>
      <c r="G90" s="6">
        <v>10.881481481481481</v>
      </c>
      <c r="H90" s="6">
        <v>75.05</v>
      </c>
      <c r="I90" s="6">
        <v>50.03333333333333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AD90" s="4"/>
      <c r="AE90" s="4"/>
      <c r="AF90" s="6"/>
      <c r="AG90" s="4"/>
      <c r="AH90" s="4"/>
    </row>
    <row r="92" spans="1:34" ht="12.75">
      <c r="A92" s="1">
        <v>1513</v>
      </c>
      <c r="B92" s="7">
        <v>2.333333333333333</v>
      </c>
      <c r="C92" s="7">
        <v>26</v>
      </c>
      <c r="D92" s="7">
        <v>11.142857142857144</v>
      </c>
      <c r="E92" s="6">
        <v>2.333333333333333</v>
      </c>
      <c r="F92" s="6">
        <v>16.75</v>
      </c>
      <c r="G92" s="6">
        <v>11.166666666666668</v>
      </c>
      <c r="H92" s="6">
        <v>39</v>
      </c>
      <c r="I92" s="6">
        <v>26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AD92" s="4"/>
      <c r="AE92" s="4"/>
      <c r="AF92" s="6"/>
      <c r="AG92" s="4"/>
      <c r="AH92" s="4"/>
    </row>
    <row r="94" spans="1:24" ht="12.75">
      <c r="A94" s="1">
        <v>1514</v>
      </c>
      <c r="B94" s="7">
        <v>2.333333333333333</v>
      </c>
      <c r="C94" s="7">
        <v>26</v>
      </c>
      <c r="D94" s="7">
        <v>11.142857142857144</v>
      </c>
      <c r="E94" s="6">
        <v>2.333333333333333</v>
      </c>
      <c r="F94" s="6">
        <v>16.75</v>
      </c>
      <c r="G94" s="6">
        <v>11.166666666666668</v>
      </c>
      <c r="H94" s="6">
        <v>39</v>
      </c>
      <c r="I94" s="6">
        <v>26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6" spans="1:34" ht="12.75">
      <c r="A96" s="1">
        <v>1515</v>
      </c>
      <c r="B96" s="7">
        <v>2.333333333333333</v>
      </c>
      <c r="C96" s="7">
        <v>26</v>
      </c>
      <c r="D96" s="7">
        <v>11.142857142857144</v>
      </c>
      <c r="E96" s="6">
        <v>2.333333333333333</v>
      </c>
      <c r="F96" s="6">
        <v>16.75</v>
      </c>
      <c r="G96" s="6">
        <v>11.166666666666668</v>
      </c>
      <c r="H96" s="6">
        <v>39</v>
      </c>
      <c r="I96" s="6">
        <v>26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AD96" s="4"/>
      <c r="AE96" s="4"/>
      <c r="AF96" s="6"/>
      <c r="AG96" s="4"/>
      <c r="AH96" s="4"/>
    </row>
    <row r="98" spans="1:32" ht="12.75">
      <c r="A98" s="1">
        <v>1516</v>
      </c>
      <c r="B98" s="7">
        <v>2.333333333333333</v>
      </c>
      <c r="C98" s="7">
        <v>25.333333333333332</v>
      </c>
      <c r="D98" s="7">
        <v>10.857142857142858</v>
      </c>
      <c r="E98" s="6">
        <v>2.333333333333333</v>
      </c>
      <c r="F98" s="6">
        <v>16.25</v>
      </c>
      <c r="G98" s="6">
        <v>10.833333333333332</v>
      </c>
      <c r="H98" s="6">
        <v>38</v>
      </c>
      <c r="I98" s="6">
        <v>25.333333333333332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AD98" s="4"/>
      <c r="AE98" s="4"/>
      <c r="AF98" s="6"/>
    </row>
    <row r="100" spans="1:34" ht="12.75">
      <c r="A100" s="1">
        <v>1517</v>
      </c>
      <c r="B100" s="7">
        <v>4.583333333333333</v>
      </c>
      <c r="C100" s="7">
        <v>52.1125</v>
      </c>
      <c r="D100" s="7">
        <v>11.37</v>
      </c>
      <c r="E100" s="6">
        <v>4.583333333333333</v>
      </c>
      <c r="F100" s="6">
        <v>17.173148148148147</v>
      </c>
      <c r="G100" s="6">
        <v>11.448765432098766</v>
      </c>
      <c r="H100" s="6">
        <v>78.16874999999999</v>
      </c>
      <c r="I100" s="6">
        <v>52.1125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AD100" s="4"/>
      <c r="AE100" s="4"/>
      <c r="AF100" s="6"/>
      <c r="AG100" s="4"/>
      <c r="AH100" s="4"/>
    </row>
    <row r="102" spans="1:34" ht="12.75">
      <c r="A102" s="1">
        <v>1518</v>
      </c>
      <c r="B102" s="7">
        <v>4.583333333333333</v>
      </c>
      <c r="C102" s="7">
        <v>49.93333333333334</v>
      </c>
      <c r="D102" s="7">
        <v>10.894545454545456</v>
      </c>
      <c r="E102" s="6">
        <v>4.583333333333333</v>
      </c>
      <c r="F102" s="6">
        <v>16.688888888888886</v>
      </c>
      <c r="G102" s="6">
        <v>11.125925925925927</v>
      </c>
      <c r="H102" s="6">
        <v>74.9</v>
      </c>
      <c r="I102" s="6">
        <v>49.93333333333334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AD102" s="4"/>
      <c r="AE102" s="4"/>
      <c r="AF102" s="6"/>
      <c r="AG102" s="4"/>
      <c r="AH102" s="4"/>
    </row>
    <row r="104" spans="1:34" ht="12.75">
      <c r="A104" s="1">
        <v>1519</v>
      </c>
      <c r="B104" s="7">
        <v>2.333333333333333</v>
      </c>
      <c r="C104" s="7">
        <v>27.333333333333336</v>
      </c>
      <c r="D104" s="7">
        <v>11.714285714285717</v>
      </c>
      <c r="E104" s="6">
        <v>2.333333333333333</v>
      </c>
      <c r="F104" s="6">
        <v>17.5</v>
      </c>
      <c r="G104" s="6">
        <v>11.666666666666668</v>
      </c>
      <c r="H104" s="6">
        <v>41</v>
      </c>
      <c r="I104" s="6">
        <v>27.333333333333336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AD104" s="4"/>
      <c r="AE104" s="4"/>
      <c r="AF104" s="6"/>
      <c r="AG104" s="4"/>
      <c r="AH104" s="4"/>
    </row>
    <row r="106" spans="1:30" ht="12.75">
      <c r="A106" s="1">
        <v>1520</v>
      </c>
      <c r="B106" s="7">
        <v>2.333333333333333</v>
      </c>
      <c r="C106" s="7">
        <v>27.333333333333336</v>
      </c>
      <c r="D106" s="7">
        <v>11.714285714285717</v>
      </c>
      <c r="E106" s="6">
        <v>2.333333333333333</v>
      </c>
      <c r="F106" s="6">
        <v>17.5</v>
      </c>
      <c r="G106" s="6">
        <v>11.666666666666668</v>
      </c>
      <c r="H106" s="6">
        <v>41</v>
      </c>
      <c r="I106" s="6">
        <v>27.333333333333336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AD106" s="4"/>
    </row>
    <row r="108" spans="1:34" ht="12.75">
      <c r="A108" s="1">
        <v>1521</v>
      </c>
      <c r="B108" s="7">
        <v>4.666666666666667</v>
      </c>
      <c r="C108" s="7">
        <v>49.53333333333333</v>
      </c>
      <c r="D108" s="7">
        <v>10.614285714285714</v>
      </c>
      <c r="E108" s="6">
        <v>4.666666666666667</v>
      </c>
      <c r="F108" s="6">
        <v>16.423809523809524</v>
      </c>
      <c r="G108" s="6">
        <v>10.94920634920635</v>
      </c>
      <c r="H108" s="6">
        <v>74.3</v>
      </c>
      <c r="I108" s="6">
        <v>49.53333333333333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AD108" s="4"/>
      <c r="AE108" s="4"/>
      <c r="AF108" s="6"/>
      <c r="AG108" s="4"/>
      <c r="AH108" s="4"/>
    </row>
    <row r="110" spans="1:34" ht="12.75">
      <c r="A110" s="1">
        <v>1522</v>
      </c>
      <c r="B110" s="7">
        <v>4.583333333333333</v>
      </c>
      <c r="C110" s="7">
        <v>51.416666666666664</v>
      </c>
      <c r="D110" s="7">
        <v>11.218181818181819</v>
      </c>
      <c r="E110" s="6">
        <v>4.583333333333333</v>
      </c>
      <c r="F110" s="6">
        <v>16.833333333333332</v>
      </c>
      <c r="G110" s="6">
        <v>11.222222222222221</v>
      </c>
      <c r="H110" s="6">
        <v>77.125</v>
      </c>
      <c r="I110" s="6">
        <v>51.416666666666664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AD110" s="4"/>
      <c r="AE110" s="4"/>
      <c r="AF110" s="6"/>
      <c r="AG110" s="4"/>
      <c r="AH110" s="4"/>
    </row>
    <row r="112" spans="1:34" ht="12.75">
      <c r="A112" s="1">
        <v>1523</v>
      </c>
      <c r="B112" s="7">
        <v>4.583333333333333</v>
      </c>
      <c r="C112" s="7">
        <v>49.53333333333334</v>
      </c>
      <c r="D112" s="7">
        <v>10.807272727272728</v>
      </c>
      <c r="E112" s="6">
        <v>4.583333333333333</v>
      </c>
      <c r="F112" s="6">
        <v>16.599999999999998</v>
      </c>
      <c r="G112" s="6">
        <v>11.066666666666668</v>
      </c>
      <c r="H112" s="6">
        <v>74.30000000000001</v>
      </c>
      <c r="I112" s="6">
        <v>49.53333333333334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AD112" s="4"/>
      <c r="AE112" s="4"/>
      <c r="AF112" s="6"/>
      <c r="AG112" s="4"/>
      <c r="AH112" s="4"/>
    </row>
    <row r="114" spans="1:34" ht="12.75">
      <c r="A114" s="1">
        <v>1524</v>
      </c>
      <c r="B114" s="7">
        <v>4.583333333333333</v>
      </c>
      <c r="C114" s="7">
        <v>49.900000000000006</v>
      </c>
      <c r="D114" s="7">
        <v>10.887272727272729</v>
      </c>
      <c r="E114" s="6">
        <v>4.583333333333333</v>
      </c>
      <c r="F114" s="6">
        <v>16.68148148148148</v>
      </c>
      <c r="G114" s="6">
        <v>11.12098765432099</v>
      </c>
      <c r="H114" s="6">
        <v>74.85</v>
      </c>
      <c r="I114" s="6">
        <v>49.900000000000006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AD114" s="4"/>
      <c r="AE114" s="4"/>
      <c r="AF114" s="6"/>
      <c r="AG114" s="4"/>
      <c r="AH114" s="4"/>
    </row>
    <row r="116" spans="1:34" ht="12.75">
      <c r="A116" s="1">
        <v>1525</v>
      </c>
      <c r="B116" s="7">
        <v>4.583333333333333</v>
      </c>
      <c r="C116" s="7">
        <v>52.03333333333333</v>
      </c>
      <c r="D116" s="7">
        <v>11.352727272727273</v>
      </c>
      <c r="E116" s="6">
        <v>4.583333333333333</v>
      </c>
      <c r="F116" s="6">
        <v>17.155555555555555</v>
      </c>
      <c r="G116" s="6">
        <v>11.437037037037037</v>
      </c>
      <c r="H116" s="6">
        <v>78.05</v>
      </c>
      <c r="I116" s="6">
        <v>52.03333333333333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AD116" s="4"/>
      <c r="AE116" s="4"/>
      <c r="AF116" s="6"/>
      <c r="AG116" s="4"/>
      <c r="AH116" s="4"/>
    </row>
    <row r="118" spans="1:34" ht="12.75">
      <c r="A118" s="1">
        <v>1526</v>
      </c>
      <c r="B118" s="7">
        <v>4.583333333333333</v>
      </c>
      <c r="C118" s="7">
        <v>49.53333333333334</v>
      </c>
      <c r="D118" s="7">
        <v>10.807272727272728</v>
      </c>
      <c r="E118" s="6">
        <v>4.583333333333333</v>
      </c>
      <c r="F118" s="6">
        <v>16.599999999999998</v>
      </c>
      <c r="G118" s="6">
        <v>11.066666666666668</v>
      </c>
      <c r="H118" s="6">
        <v>74.30000000000001</v>
      </c>
      <c r="I118" s="6">
        <v>49.53333333333334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AD118" s="4"/>
      <c r="AE118" s="4"/>
      <c r="AF118" s="6"/>
      <c r="AG118" s="4"/>
      <c r="AH118" s="4"/>
    </row>
    <row r="120" spans="1:32" ht="12.75">
      <c r="A120" s="1">
        <v>1527</v>
      </c>
      <c r="B120" s="7">
        <v>4.583333333333333</v>
      </c>
      <c r="C120" s="7">
        <v>49.53333333333334</v>
      </c>
      <c r="D120" s="7">
        <v>10.807272727272728</v>
      </c>
      <c r="E120" s="6">
        <v>4.583333333333333</v>
      </c>
      <c r="F120" s="6">
        <v>16.599999999999998</v>
      </c>
      <c r="G120" s="6">
        <v>11.066666666666668</v>
      </c>
      <c r="H120" s="6">
        <v>74.30000000000001</v>
      </c>
      <c r="I120" s="6">
        <v>49.53333333333334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AD120" s="4"/>
      <c r="AE120" s="4"/>
      <c r="AF120" s="4"/>
    </row>
    <row r="122" spans="1:32" ht="12.75">
      <c r="A122" s="1">
        <v>1528</v>
      </c>
      <c r="B122" s="7">
        <v>4.583333333333333</v>
      </c>
      <c r="C122" s="7">
        <v>49.53333333333334</v>
      </c>
      <c r="D122" s="7">
        <v>10.807272727272728</v>
      </c>
      <c r="E122" s="6">
        <v>4.583333333333333</v>
      </c>
      <c r="F122" s="6">
        <v>16.599999999999998</v>
      </c>
      <c r="G122" s="6">
        <v>11.066666666666668</v>
      </c>
      <c r="H122" s="6">
        <v>74.30000000000001</v>
      </c>
      <c r="I122" s="6">
        <v>49.53333333333334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AD122" s="4"/>
      <c r="AE122" s="4"/>
      <c r="AF122" s="4"/>
    </row>
    <row r="124" spans="1:32" ht="12.75">
      <c r="A124" s="1">
        <v>1529</v>
      </c>
      <c r="B124" s="7">
        <v>4.583333333333333</v>
      </c>
      <c r="C124" s="7">
        <v>49.53333333333334</v>
      </c>
      <c r="D124" s="7">
        <v>10.807272727272728</v>
      </c>
      <c r="E124" s="6">
        <v>4.583333333333333</v>
      </c>
      <c r="F124" s="6">
        <v>16.599999999999998</v>
      </c>
      <c r="G124" s="6">
        <v>11.066666666666668</v>
      </c>
      <c r="H124" s="6">
        <v>74.30000000000001</v>
      </c>
      <c r="I124" s="6">
        <v>49.53333333333334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AD124" s="4"/>
      <c r="AE124" s="4"/>
      <c r="AF124" s="4"/>
    </row>
    <row r="126" spans="1:32" ht="12.75">
      <c r="A126" s="1">
        <v>1530</v>
      </c>
      <c r="B126" s="7">
        <v>4.583333333333333</v>
      </c>
      <c r="C126" s="7">
        <v>49.53333333333334</v>
      </c>
      <c r="D126" s="7">
        <v>10.807272727272728</v>
      </c>
      <c r="E126" s="6">
        <v>4.583333333333333</v>
      </c>
      <c r="F126" s="6">
        <v>16.599999999999998</v>
      </c>
      <c r="G126" s="6">
        <v>11.066666666666668</v>
      </c>
      <c r="H126" s="6">
        <v>74.30000000000001</v>
      </c>
      <c r="I126" s="6">
        <v>49.53333333333334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AD126" s="4"/>
      <c r="AE126" s="4"/>
      <c r="AF126" s="4"/>
    </row>
    <row r="128" spans="1:32" ht="12.75">
      <c r="A128" s="1">
        <v>1531</v>
      </c>
      <c r="B128" s="7">
        <v>4.583333333333333</v>
      </c>
      <c r="C128" s="7">
        <v>49.18333333333334</v>
      </c>
      <c r="D128" s="7">
        <v>10.730909090909092</v>
      </c>
      <c r="E128" s="6">
        <v>4.583333333333333</v>
      </c>
      <c r="F128" s="6">
        <v>16.522222222222222</v>
      </c>
      <c r="G128" s="6">
        <v>11.014814814814814</v>
      </c>
      <c r="H128" s="6">
        <v>73.775</v>
      </c>
      <c r="I128" s="6">
        <v>49.18333333333334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AD128" s="4"/>
      <c r="AE128" s="4"/>
      <c r="AF128" s="4"/>
    </row>
    <row r="130" spans="1:32" ht="12.75">
      <c r="A130" s="1">
        <v>1532</v>
      </c>
      <c r="B130" s="7">
        <v>4.583333333333333</v>
      </c>
      <c r="C130" s="7">
        <v>51.2</v>
      </c>
      <c r="D130" s="7">
        <v>11.170909090909092</v>
      </c>
      <c r="E130" s="6">
        <v>4.583333333333333</v>
      </c>
      <c r="F130" s="6">
        <v>16.97037037037037</v>
      </c>
      <c r="G130" s="6">
        <v>11.313580246913581</v>
      </c>
      <c r="H130" s="6">
        <v>76.8</v>
      </c>
      <c r="I130" s="6">
        <v>51.2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AD130" s="4"/>
      <c r="AE130" s="4"/>
      <c r="AF130" s="4"/>
    </row>
    <row r="132" spans="1:32" ht="12.75">
      <c r="A132" s="1">
        <v>1533</v>
      </c>
      <c r="B132" s="7">
        <v>4.583333333333333</v>
      </c>
      <c r="C132" s="7">
        <v>51.2</v>
      </c>
      <c r="D132" s="7">
        <v>11.170909090909092</v>
      </c>
      <c r="E132" s="6">
        <v>4.583333333333333</v>
      </c>
      <c r="F132" s="6">
        <v>16.97037037037037</v>
      </c>
      <c r="G132" s="6">
        <v>11.313580246913581</v>
      </c>
      <c r="H132" s="6">
        <v>76.8</v>
      </c>
      <c r="I132" s="6">
        <v>51.2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AD132" s="4"/>
      <c r="AE132" s="4"/>
      <c r="AF132" s="4"/>
    </row>
    <row r="134" spans="1:32" ht="12.75">
      <c r="A134" s="1">
        <v>1534</v>
      </c>
      <c r="B134" s="7">
        <v>4.583333333333333</v>
      </c>
      <c r="C134" s="7">
        <v>50.53333333333333</v>
      </c>
      <c r="D134" s="7">
        <v>11.025454545454545</v>
      </c>
      <c r="E134" s="6">
        <v>4.583333333333333</v>
      </c>
      <c r="F134" s="6">
        <v>16.637037037037036</v>
      </c>
      <c r="G134" s="6">
        <v>11.091358024691358</v>
      </c>
      <c r="H134" s="6">
        <v>75.8</v>
      </c>
      <c r="I134" s="6">
        <v>50.53333333333333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AD134" s="4"/>
      <c r="AE134" s="4"/>
      <c r="AF134" s="4"/>
    </row>
    <row r="136" spans="1:32" ht="12.75">
      <c r="A136" s="1">
        <v>1535</v>
      </c>
      <c r="B136" s="7">
        <v>4.583333333333333</v>
      </c>
      <c r="C136" s="7">
        <v>50.53333333333333</v>
      </c>
      <c r="D136" s="7">
        <v>11.025454545454545</v>
      </c>
      <c r="E136" s="6">
        <v>4.583333333333333</v>
      </c>
      <c r="F136" s="6">
        <v>16.637037037037036</v>
      </c>
      <c r="G136" s="6">
        <v>11.091358024691358</v>
      </c>
      <c r="H136" s="6">
        <v>75.8</v>
      </c>
      <c r="I136" s="6">
        <v>50.53333333333333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AD136" s="4"/>
      <c r="AE136" s="4"/>
      <c r="AF136" s="4"/>
    </row>
    <row r="138" spans="1:32" ht="12.75">
      <c r="A138" s="1">
        <v>1536</v>
      </c>
      <c r="B138" s="7">
        <v>4.583333333333333</v>
      </c>
      <c r="C138" s="7">
        <v>50.53333333333333</v>
      </c>
      <c r="D138" s="7">
        <v>11.025454545454545</v>
      </c>
      <c r="E138" s="6">
        <v>4.583333333333333</v>
      </c>
      <c r="F138" s="6">
        <v>16.637037037037036</v>
      </c>
      <c r="G138" s="6">
        <v>11.091358024691358</v>
      </c>
      <c r="H138" s="6">
        <v>75.8</v>
      </c>
      <c r="I138" s="6">
        <v>50.53333333333333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AD138" s="4"/>
      <c r="AE138" s="4"/>
      <c r="AF138" s="4"/>
    </row>
    <row r="140" spans="1:32" ht="12.75">
      <c r="A140" s="1">
        <v>1537</v>
      </c>
      <c r="B140" s="7">
        <v>4.583333333333333</v>
      </c>
      <c r="C140" s="7">
        <v>50.150000000000006</v>
      </c>
      <c r="D140" s="7">
        <v>10.941818181818183</v>
      </c>
      <c r="E140" s="6">
        <v>4.583333333333333</v>
      </c>
      <c r="F140" s="6">
        <v>16.737037037037037</v>
      </c>
      <c r="G140" s="6">
        <v>11.158024691358024</v>
      </c>
      <c r="H140" s="6">
        <v>75.225</v>
      </c>
      <c r="I140" s="6">
        <v>50.150000000000006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AD140" s="4"/>
      <c r="AE140" s="4"/>
      <c r="AF140" s="4"/>
    </row>
    <row r="142" spans="1:32" ht="12.75">
      <c r="A142" s="1">
        <v>1538</v>
      </c>
      <c r="B142" s="7">
        <v>4.583333333333333</v>
      </c>
      <c r="C142" s="7">
        <v>52.25</v>
      </c>
      <c r="D142" s="7">
        <v>11.4</v>
      </c>
      <c r="E142" s="6">
        <v>4.583333333333333</v>
      </c>
      <c r="F142" s="6">
        <v>17.203703703703706</v>
      </c>
      <c r="G142" s="6">
        <v>11.469135802469138</v>
      </c>
      <c r="H142" s="6">
        <v>78.375</v>
      </c>
      <c r="I142" s="6">
        <v>52.25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AD142" s="4"/>
      <c r="AE142" s="4"/>
      <c r="AF142" s="4"/>
    </row>
    <row r="144" spans="1:32" ht="12.75">
      <c r="A144" s="1">
        <v>1539</v>
      </c>
      <c r="B144" s="7">
        <v>4.583333333333333</v>
      </c>
      <c r="C144" s="7">
        <v>52.25</v>
      </c>
      <c r="D144" s="7">
        <v>11.4</v>
      </c>
      <c r="E144" s="6">
        <v>4.583333333333333</v>
      </c>
      <c r="F144" s="6">
        <v>17.203703703703706</v>
      </c>
      <c r="G144" s="6">
        <v>11.469135802469138</v>
      </c>
      <c r="H144" s="6">
        <v>78.375</v>
      </c>
      <c r="I144" s="6">
        <v>52.25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AD144" s="4"/>
      <c r="AE144" s="4"/>
      <c r="AF144" s="4"/>
    </row>
    <row r="146" spans="1:32" ht="12.75">
      <c r="A146" s="1">
        <v>1540</v>
      </c>
      <c r="B146" s="7">
        <v>4.583333333333333</v>
      </c>
      <c r="C146" s="7">
        <v>53.650000000000006</v>
      </c>
      <c r="D146" s="7">
        <v>11.705454545454547</v>
      </c>
      <c r="E146" s="6">
        <v>4.583333333333333</v>
      </c>
      <c r="F146" s="6">
        <v>17.514814814814816</v>
      </c>
      <c r="G146" s="6">
        <v>11.676543209876543</v>
      </c>
      <c r="H146" s="6">
        <v>80.475</v>
      </c>
      <c r="I146" s="6">
        <v>53.650000000000006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AD146" s="4"/>
      <c r="AE146" s="4"/>
      <c r="AF146" s="4"/>
    </row>
    <row r="148" spans="1:32" ht="12.75">
      <c r="A148" s="1">
        <v>1541</v>
      </c>
      <c r="B148" s="7">
        <v>4.583333333333333</v>
      </c>
      <c r="C148" s="7">
        <v>53.650000000000006</v>
      </c>
      <c r="D148" s="7">
        <v>11.705454545454547</v>
      </c>
      <c r="E148" s="6">
        <v>4.583333333333333</v>
      </c>
      <c r="F148" s="6">
        <v>17.514814814814816</v>
      </c>
      <c r="G148" s="6">
        <v>11.676543209876543</v>
      </c>
      <c r="H148" s="6">
        <v>80.475</v>
      </c>
      <c r="I148" s="6">
        <v>53.650000000000006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AD148" s="4"/>
      <c r="AE148" s="4"/>
      <c r="AF148" s="4"/>
    </row>
    <row r="150" spans="1:32" ht="12.75">
      <c r="A150" s="1">
        <v>1542</v>
      </c>
      <c r="B150" s="7">
        <v>4.583333333333333</v>
      </c>
      <c r="C150" s="7">
        <v>51.333333333333336</v>
      </c>
      <c r="D150" s="7">
        <v>11.2</v>
      </c>
      <c r="E150" s="6">
        <v>4.583333333333333</v>
      </c>
      <c r="F150" s="6">
        <v>17</v>
      </c>
      <c r="G150" s="6">
        <v>11.333333333333334</v>
      </c>
      <c r="H150" s="6">
        <v>77</v>
      </c>
      <c r="I150" s="6">
        <v>51.333333333333336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AD150" s="4"/>
      <c r="AE150" s="4"/>
      <c r="AF150" s="4"/>
    </row>
    <row r="152" spans="1:32" ht="12.75">
      <c r="A152" s="1">
        <v>1543</v>
      </c>
      <c r="B152" s="7">
        <v>4.583333333333333</v>
      </c>
      <c r="C152" s="7">
        <v>51.86666666666667</v>
      </c>
      <c r="D152" s="7">
        <v>11.316363636363636</v>
      </c>
      <c r="E152" s="6">
        <v>4.583333333333333</v>
      </c>
      <c r="F152" s="6">
        <v>17.118518518518517</v>
      </c>
      <c r="G152" s="6">
        <v>11.412345679012347</v>
      </c>
      <c r="H152" s="6">
        <v>77.8</v>
      </c>
      <c r="I152" s="6">
        <v>51.86666666666667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AD152" s="4"/>
      <c r="AE152" s="4"/>
      <c r="AF152" s="4"/>
    </row>
    <row r="154" spans="1:32" ht="12.75">
      <c r="A154" s="1">
        <v>1544</v>
      </c>
      <c r="B154" s="7">
        <v>3.583333333333333</v>
      </c>
      <c r="C154" s="7">
        <v>35.86666666666667</v>
      </c>
      <c r="D154" s="7">
        <v>10.009302325581396</v>
      </c>
      <c r="E154" s="6">
        <v>3.583333333333333</v>
      </c>
      <c r="F154" s="6">
        <v>14.552777777777777</v>
      </c>
      <c r="G154" s="6">
        <v>9.701851851851853</v>
      </c>
      <c r="H154" s="6">
        <v>53.8</v>
      </c>
      <c r="I154" s="6">
        <v>35.86666666666667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AD154" s="4"/>
      <c r="AE154" s="4"/>
      <c r="AF154" s="4"/>
    </row>
    <row r="156" spans="1:32" ht="12.75">
      <c r="A156" s="1">
        <v>1545</v>
      </c>
      <c r="B156" s="7">
        <v>4.583333333333333</v>
      </c>
      <c r="C156" s="7">
        <v>51.86666666666667</v>
      </c>
      <c r="D156" s="7">
        <v>11.316363636363636</v>
      </c>
      <c r="E156" s="6">
        <v>4.583333333333333</v>
      </c>
      <c r="F156" s="6">
        <v>17.118518518518517</v>
      </c>
      <c r="G156" s="6">
        <v>11.412345679012347</v>
      </c>
      <c r="H156" s="6">
        <v>77.8</v>
      </c>
      <c r="I156" s="6">
        <v>51.86666666666667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AD156" s="4"/>
      <c r="AE156" s="4"/>
      <c r="AF156" s="4"/>
    </row>
    <row r="158" spans="1:32" ht="12.75">
      <c r="A158" s="1">
        <v>1546</v>
      </c>
      <c r="B158" s="7">
        <v>4.583333333333333</v>
      </c>
      <c r="C158" s="7">
        <v>53.266666666666666</v>
      </c>
      <c r="D158" s="7">
        <v>11.621818181818183</v>
      </c>
      <c r="E158" s="6">
        <v>4.583333333333333</v>
      </c>
      <c r="F158" s="6">
        <v>17.42962962962963</v>
      </c>
      <c r="G158" s="6">
        <v>11.619753086419754</v>
      </c>
      <c r="H158" s="6">
        <v>79.9</v>
      </c>
      <c r="I158" s="6">
        <v>53.266666666666666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AD158" s="4"/>
      <c r="AE158" s="4"/>
      <c r="AF158" s="4"/>
    </row>
    <row r="160" spans="1:32" ht="12.75">
      <c r="A160" s="1">
        <v>1547</v>
      </c>
      <c r="B160" s="7">
        <v>4.833333333333333</v>
      </c>
      <c r="C160" s="7">
        <v>53.266666666666666</v>
      </c>
      <c r="D160" s="7">
        <v>11.020689655172415</v>
      </c>
      <c r="E160" s="6">
        <v>4.833333333333333</v>
      </c>
      <c r="F160" s="6">
        <v>16.853333333333335</v>
      </c>
      <c r="G160" s="6">
        <v>11.235555555555557</v>
      </c>
      <c r="H160" s="6">
        <v>79.9</v>
      </c>
      <c r="I160" s="6">
        <v>53.266666666666666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AD160" s="4"/>
      <c r="AE160" s="4"/>
      <c r="AF160" s="4"/>
    </row>
    <row r="162" spans="1:32" ht="12.75">
      <c r="A162" s="1">
        <v>1548</v>
      </c>
      <c r="B162" s="7">
        <v>4.833333333333333</v>
      </c>
      <c r="C162" s="7">
        <v>58.03333333333333</v>
      </c>
      <c r="D162" s="7">
        <v>12.006896551724138</v>
      </c>
      <c r="E162" s="6">
        <v>4.833333333333333</v>
      </c>
      <c r="F162" s="6">
        <v>17.80666666666667</v>
      </c>
      <c r="G162" s="6">
        <v>11.871111111111112</v>
      </c>
      <c r="H162" s="6">
        <v>87.05</v>
      </c>
      <c r="I162" s="6">
        <v>58.03333333333333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AD162" s="4"/>
      <c r="AE162" s="4"/>
      <c r="AF162" s="4"/>
    </row>
    <row r="164" spans="1:32" ht="12.75">
      <c r="A164" s="1">
        <v>1549</v>
      </c>
      <c r="B164" s="7">
        <v>4.833333333333333</v>
      </c>
      <c r="C164" s="7">
        <v>60.36666666666667</v>
      </c>
      <c r="D164" s="7">
        <v>12.489655172413794</v>
      </c>
      <c r="E164" s="6">
        <v>4.833333333333333</v>
      </c>
      <c r="F164" s="6">
        <v>18.273333333333333</v>
      </c>
      <c r="G164" s="6">
        <v>12.182222222222222</v>
      </c>
      <c r="H164" s="6">
        <v>90.55</v>
      </c>
      <c r="I164" s="6">
        <v>60.36666666666667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AD164" s="4"/>
      <c r="AE164" s="4"/>
      <c r="AF164" s="4"/>
    </row>
    <row r="166" spans="1:32" ht="12.75">
      <c r="A166" s="1">
        <v>1550</v>
      </c>
      <c r="B166" s="7">
        <v>4.833333333333333</v>
      </c>
      <c r="C166" s="7">
        <v>67.03333333333333</v>
      </c>
      <c r="D166" s="7">
        <v>13.86896551724138</v>
      </c>
      <c r="E166" s="6">
        <v>4.833333333333333</v>
      </c>
      <c r="F166" s="6">
        <v>19.606666666666666</v>
      </c>
      <c r="G166" s="6">
        <v>13.071111111111113</v>
      </c>
      <c r="H166" s="6">
        <v>100.55</v>
      </c>
      <c r="I166" s="6">
        <v>67.03333333333333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AD166" s="4"/>
      <c r="AE166" s="4"/>
      <c r="AF166" s="4"/>
    </row>
    <row r="168" spans="1:39" ht="12.75">
      <c r="A168" s="1" t="s">
        <v>65</v>
      </c>
      <c r="B168" s="7">
        <f>SUM(B8:B167)</f>
        <v>309.83333333333337</v>
      </c>
      <c r="C168" s="7">
        <f>SUM(C8:C167)</f>
        <v>2972.564583333334</v>
      </c>
      <c r="D168" s="7">
        <f>AVERAGE(D8:D167)</f>
        <v>9.83814328453704</v>
      </c>
      <c r="E168" s="7">
        <f>SUM(E8:E167)</f>
        <v>232.50000000000017</v>
      </c>
      <c r="F168" s="7">
        <f>AVERAGE(F8:F167)</f>
        <v>15.32886533550466</v>
      </c>
      <c r="G168" s="4">
        <f>AVERAGE(G8:G167)</f>
        <v>10.2416316167046</v>
      </c>
      <c r="H168" s="7">
        <f>SUM(H8:H167)</f>
        <v>3641.3093750000016</v>
      </c>
      <c r="I168" s="7">
        <f>SUM(I8:I167)</f>
        <v>2427.539583333334</v>
      </c>
      <c r="J168" s="7">
        <f>SUM(J8:J167)</f>
        <v>35.91666666666667</v>
      </c>
      <c r="K168" s="7">
        <f>AVERAGE(K8:K167)</f>
        <v>12.076649698340875</v>
      </c>
      <c r="L168" s="7">
        <f>AVERAGE(L8:L167)</f>
        <v>8.051099798893917</v>
      </c>
      <c r="M168" s="7">
        <f>SUM(M8:M167)</f>
        <v>403.8708333333333</v>
      </c>
      <c r="N168" s="7">
        <f>SUM(N8:N167)</f>
        <v>269.24722222222226</v>
      </c>
      <c r="O168" s="7">
        <f>SUM(O8:O167)</f>
        <v>23.5</v>
      </c>
      <c r="P168" s="7">
        <f>AVERAGE(P8:P167)</f>
        <v>9.925948183760683</v>
      </c>
      <c r="Q168" s="7">
        <f>AVERAGE(Q8:Q167)</f>
        <v>5.908965455840455</v>
      </c>
      <c r="R168" s="7">
        <f>SUM(R8:R167)</f>
        <v>220.65</v>
      </c>
      <c r="S168" s="7">
        <f>SUM(S8:S167)</f>
        <v>147.1</v>
      </c>
      <c r="T168" s="7">
        <f>SUM(T8:T167)</f>
        <v>6</v>
      </c>
      <c r="U168" s="7">
        <f>AVERAGE(U8:U167)</f>
        <v>6.225</v>
      </c>
      <c r="V168" s="7">
        <f>AVERAGE(V8:V167)</f>
        <v>4.15</v>
      </c>
      <c r="W168" s="7">
        <f>SUM(W8:W167)</f>
        <v>37.35</v>
      </c>
      <c r="X168" s="7">
        <f>SUM(X8:X167)</f>
        <v>24.9</v>
      </c>
      <c r="Y168" s="7">
        <f>SUM(Y8:Y167)</f>
        <v>1</v>
      </c>
      <c r="Z168" s="7">
        <f>AVERAGE(Z8:Z167)</f>
        <v>11.65</v>
      </c>
      <c r="AA168" s="7">
        <f>AVERAGE(AA8:AA167)</f>
        <v>7.766666666666667</v>
      </c>
      <c r="AB168" s="7">
        <f>SUM(AB8:AB167)</f>
        <v>11.65</v>
      </c>
      <c r="AC168" s="7">
        <f>SUM(AC8:AC167)</f>
        <v>7.766666666666667</v>
      </c>
      <c r="AD168" s="7">
        <f>SUM(AD8:AD167)</f>
        <v>7.916666666666666</v>
      </c>
      <c r="AE168" s="7">
        <f>AVERAGE(AE8:AE167)</f>
        <v>13.348229166666666</v>
      </c>
      <c r="AF168" s="7">
        <f>AVERAGE(AF8:AF167)</f>
        <v>8.898819444444445</v>
      </c>
      <c r="AG168" s="7">
        <f>SUM(AG8:AG167)</f>
        <v>109.76666666666667</v>
      </c>
      <c r="AH168" s="7">
        <f>SUM(AH8:AH167)</f>
        <v>73.17777777777778</v>
      </c>
      <c r="AI168" s="7">
        <f>SUM(AI8:AI167)</f>
        <v>3</v>
      </c>
      <c r="AJ168" s="7">
        <f>AVERAGE(AJ8:AJ167)</f>
        <v>11.0625</v>
      </c>
      <c r="AK168" s="7">
        <f>AVERAGE(AK8:AK167)</f>
        <v>7.375</v>
      </c>
      <c r="AL168" s="7">
        <f>SUM(AL8:AL167)</f>
        <v>34.25</v>
      </c>
      <c r="AM168" s="7">
        <f>SUM(AM8:AM167)</f>
        <v>22.833333333333336</v>
      </c>
    </row>
    <row r="170" spans="1:53" ht="12.75">
      <c r="A170" s="1" t="s">
        <v>7</v>
      </c>
      <c r="B170" s="9"/>
      <c r="C170" s="9"/>
      <c r="D170" s="9"/>
      <c r="E170" s="9">
        <f>E168/B168</f>
        <v>0.7504034427111355</v>
      </c>
      <c r="F170" s="9"/>
      <c r="H170" s="9"/>
      <c r="I170" s="9">
        <f>I168/$C$168</f>
        <v>0.8166482225295078</v>
      </c>
      <c r="J170" s="9">
        <f>J168/$B$168</f>
        <v>0.11592253899946207</v>
      </c>
      <c r="K170" s="9"/>
      <c r="L170" s="9"/>
      <c r="M170" s="9"/>
      <c r="N170" s="9">
        <f>N168/$C$168</f>
        <v>0.09057741713396096</v>
      </c>
      <c r="O170" s="9">
        <f>O168/$B$168</f>
        <v>0.07584722969338353</v>
      </c>
      <c r="P170" s="9"/>
      <c r="Q170" s="9"/>
      <c r="R170" s="9"/>
      <c r="S170" s="9">
        <f>S168/$C$168</f>
        <v>0.04948588865815221</v>
      </c>
      <c r="T170" s="9">
        <f>T168/$B$168</f>
        <v>0.019365250134480903</v>
      </c>
      <c r="U170" s="9"/>
      <c r="V170" s="9"/>
      <c r="W170" s="9"/>
      <c r="X170" s="9">
        <f>X168/$C$168</f>
        <v>0.008376605218137254</v>
      </c>
      <c r="Y170" s="9">
        <f>Y168/$B$168</f>
        <v>0.00322754168908015</v>
      </c>
      <c r="Z170" s="9"/>
      <c r="AA170" s="9"/>
      <c r="AB170" s="9"/>
      <c r="AC170" s="9">
        <f>AC168/$C$168</f>
        <v>0.0026127831537161718</v>
      </c>
      <c r="AD170" s="9">
        <f>AD168/$B$168</f>
        <v>0.025551371705217853</v>
      </c>
      <c r="AE170" s="9"/>
      <c r="AF170" s="9"/>
      <c r="AG170" s="9"/>
      <c r="AH170" s="9">
        <f>AH168/$C$168</f>
        <v>0.024617725107832198</v>
      </c>
      <c r="AI170" s="9">
        <f>AI168/$B$168</f>
        <v>0.009682625067240451</v>
      </c>
      <c r="AJ170" s="9"/>
      <c r="AK170" s="9"/>
      <c r="AL170" s="9"/>
      <c r="AM170" s="9">
        <f>AM168/$C$168</f>
        <v>0.007681358198693467</v>
      </c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ht="12.75">
      <c r="A171" s="1" t="s">
        <v>65</v>
      </c>
    </row>
    <row r="177" spans="2:8" ht="12.75">
      <c r="B177" s="7">
        <f>E168+J168+O168+T168+Y168+AD168+AI168</f>
        <v>309.83333333333354</v>
      </c>
      <c r="C177" s="7">
        <f>I168+N168+S168+X168+AC168+AH168+AM168</f>
        <v>2972.5645833333347</v>
      </c>
      <c r="E177" s="9">
        <f>E170+J170+O170+T170+Y170+AD170+AI170</f>
        <v>1.0000000000000002</v>
      </c>
      <c r="H177" s="9">
        <f>I170+N170+S170+X170+AC170+AH170+AM170</f>
        <v>0.9999999999999999</v>
      </c>
    </row>
    <row r="185" spans="1:34" ht="12.75">
      <c r="A185" s="1">
        <v>1501</v>
      </c>
      <c r="B185" s="7">
        <v>1</v>
      </c>
      <c r="C185" s="7">
        <v>10</v>
      </c>
      <c r="D185" s="7">
        <v>10</v>
      </c>
      <c r="E185" s="4"/>
      <c r="F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D185" s="6">
        <v>1</v>
      </c>
      <c r="AE185" s="6">
        <v>15</v>
      </c>
      <c r="AF185" s="6">
        <v>10</v>
      </c>
      <c r="AG185" s="4">
        <v>15</v>
      </c>
      <c r="AH185" s="4">
        <v>10</v>
      </c>
    </row>
    <row r="187" spans="1:34" ht="12.75">
      <c r="A187" s="1">
        <v>1502</v>
      </c>
      <c r="B187" s="7">
        <v>1</v>
      </c>
      <c r="C187" s="7">
        <v>10</v>
      </c>
      <c r="D187" s="7">
        <v>10</v>
      </c>
      <c r="E187" s="6">
        <v>1</v>
      </c>
      <c r="F187" s="6">
        <v>15</v>
      </c>
      <c r="G187" s="6">
        <v>10</v>
      </c>
      <c r="H187" s="4">
        <v>15</v>
      </c>
      <c r="I187" s="4">
        <v>10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AD187" s="4"/>
      <c r="AE187" s="4"/>
      <c r="AF187" s="6"/>
      <c r="AG187" s="4"/>
      <c r="AH187" s="4"/>
    </row>
    <row r="189" spans="1:32" ht="12.75">
      <c r="A189" s="1">
        <v>1503</v>
      </c>
      <c r="B189" s="7">
        <v>1</v>
      </c>
      <c r="C189" s="7">
        <v>9.666666666666666</v>
      </c>
      <c r="D189" s="7">
        <v>9.666666666666666</v>
      </c>
      <c r="E189" s="6">
        <v>1</v>
      </c>
      <c r="F189" s="6">
        <v>14.5</v>
      </c>
      <c r="G189" s="6">
        <v>9.666666666666666</v>
      </c>
      <c r="H189" s="4">
        <v>14.5</v>
      </c>
      <c r="I189" s="4">
        <v>9.666666666666666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AD189" s="4"/>
      <c r="AE189" s="4"/>
      <c r="AF189" s="4"/>
    </row>
    <row r="191" spans="1:34" ht="12.75">
      <c r="A191" s="1">
        <v>1504</v>
      </c>
      <c r="B191" s="7">
        <v>4.583333333333333</v>
      </c>
      <c r="C191" s="7">
        <v>46.875</v>
      </c>
      <c r="D191" s="7">
        <v>10.227272727272728</v>
      </c>
      <c r="E191" s="4">
        <v>1</v>
      </c>
      <c r="F191" s="4">
        <v>15</v>
      </c>
      <c r="G191" s="4">
        <v>10</v>
      </c>
      <c r="H191" s="4">
        <v>15</v>
      </c>
      <c r="I191" s="4">
        <v>10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AD191" s="6">
        <v>3.583333333333333</v>
      </c>
      <c r="AE191" s="6">
        <v>15.563020833333333</v>
      </c>
      <c r="AF191" s="6">
        <v>10.37534722222222</v>
      </c>
      <c r="AG191" s="6">
        <v>55.3125</v>
      </c>
      <c r="AH191" s="6">
        <v>36.875</v>
      </c>
    </row>
    <row r="193" spans="1:34" ht="12.75">
      <c r="A193" s="1">
        <v>1505</v>
      </c>
      <c r="B193" s="7">
        <v>1</v>
      </c>
      <c r="C193" s="7">
        <v>10.166666666666666</v>
      </c>
      <c r="D193" s="7">
        <v>10.166666666666666</v>
      </c>
      <c r="E193" s="6">
        <v>1</v>
      </c>
      <c r="F193" s="6">
        <v>15.25</v>
      </c>
      <c r="G193" s="6">
        <v>10.166666666666666</v>
      </c>
      <c r="H193" s="4">
        <v>15.25</v>
      </c>
      <c r="I193" s="4">
        <v>10.166666666666666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AD193" s="4"/>
      <c r="AE193" s="4"/>
      <c r="AF193" s="6"/>
      <c r="AG193" s="4"/>
      <c r="AH193" s="4"/>
    </row>
    <row r="195" spans="1:34" ht="12.75">
      <c r="A195" s="1">
        <v>1506</v>
      </c>
      <c r="B195" s="7">
        <v>1</v>
      </c>
      <c r="C195" s="7">
        <v>10</v>
      </c>
      <c r="D195" s="7">
        <v>10</v>
      </c>
      <c r="E195" s="6">
        <v>1</v>
      </c>
      <c r="F195" s="6">
        <v>15</v>
      </c>
      <c r="G195" s="6">
        <v>10</v>
      </c>
      <c r="H195" s="4">
        <v>15</v>
      </c>
      <c r="I195" s="4">
        <v>10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AD195" s="4"/>
      <c r="AE195" s="4"/>
      <c r="AF195" s="6"/>
      <c r="AG195" s="4"/>
      <c r="AH195" s="4"/>
    </row>
    <row r="197" spans="1:34" ht="12.75">
      <c r="A197" s="1">
        <v>1507</v>
      </c>
      <c r="B197" s="7">
        <v>2.333333333333333</v>
      </c>
      <c r="C197" s="7">
        <v>23.333333333333336</v>
      </c>
      <c r="D197" s="7">
        <v>10.000000000000002</v>
      </c>
      <c r="E197" s="6">
        <v>2.333333333333333</v>
      </c>
      <c r="F197" s="6">
        <v>15</v>
      </c>
      <c r="G197" s="6">
        <v>10</v>
      </c>
      <c r="H197" s="6">
        <v>35</v>
      </c>
      <c r="I197" s="6">
        <v>23.333333333333336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AD197" s="4"/>
      <c r="AE197" s="4"/>
      <c r="AF197" s="6"/>
      <c r="AG197" s="4"/>
      <c r="AH197" s="4"/>
    </row>
    <row r="199" spans="1:34" ht="12.75">
      <c r="A199" s="1">
        <v>1508</v>
      </c>
      <c r="B199" s="7">
        <v>2.333333333333333</v>
      </c>
      <c r="C199" s="7">
        <v>23.333333333333336</v>
      </c>
      <c r="D199" s="7">
        <v>10.000000000000002</v>
      </c>
      <c r="E199" s="6">
        <v>2.333333333333333</v>
      </c>
      <c r="F199" s="6">
        <v>15</v>
      </c>
      <c r="G199" s="6">
        <v>10</v>
      </c>
      <c r="H199" s="6">
        <v>35</v>
      </c>
      <c r="I199" s="6">
        <v>23.333333333333336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AD199" s="4"/>
      <c r="AE199" s="4"/>
      <c r="AF199" s="6"/>
      <c r="AG199" s="4"/>
      <c r="AH199" s="4"/>
    </row>
    <row r="201" spans="1:34" ht="12.75">
      <c r="A201" s="1">
        <v>1509</v>
      </c>
      <c r="B201" s="7">
        <v>4.583333333333333</v>
      </c>
      <c r="C201" s="7">
        <v>48.5</v>
      </c>
      <c r="D201" s="7">
        <v>10.581818181818182</v>
      </c>
      <c r="E201" s="6">
        <v>4.583333333333333</v>
      </c>
      <c r="F201" s="6">
        <v>15.88888888888889</v>
      </c>
      <c r="G201" s="6">
        <v>10.592592592592592</v>
      </c>
      <c r="H201" s="6">
        <v>72.75</v>
      </c>
      <c r="I201" s="6">
        <v>48.5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AD201" s="4"/>
      <c r="AE201" s="4"/>
      <c r="AF201" s="6"/>
      <c r="AG201" s="4"/>
      <c r="AH201" s="4"/>
    </row>
    <row r="203" spans="1:34" ht="12.75">
      <c r="A203" s="1">
        <v>1510</v>
      </c>
      <c r="B203" s="7">
        <v>2.333333333333333</v>
      </c>
      <c r="C203" s="7">
        <v>23.333333333333336</v>
      </c>
      <c r="D203" s="7">
        <v>10.000000000000002</v>
      </c>
      <c r="E203" s="6">
        <v>2.333333333333333</v>
      </c>
      <c r="F203" s="6">
        <v>15</v>
      </c>
      <c r="G203" s="6">
        <v>10</v>
      </c>
      <c r="H203" s="6">
        <v>35</v>
      </c>
      <c r="I203" s="6">
        <v>23.333333333333336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AD203" s="4"/>
      <c r="AE203" s="4"/>
      <c r="AF203" s="6"/>
      <c r="AG203" s="4"/>
      <c r="AH203" s="4"/>
    </row>
    <row r="205" spans="1:34" ht="12.75">
      <c r="A205" s="1">
        <v>1511</v>
      </c>
      <c r="B205" s="7">
        <v>4.333333333333333</v>
      </c>
      <c r="C205" s="7">
        <v>44.88333333333333</v>
      </c>
      <c r="D205" s="7">
        <v>10.357692307692309</v>
      </c>
      <c r="E205" s="6">
        <v>4.333333333333333</v>
      </c>
      <c r="F205" s="6">
        <v>15.58125</v>
      </c>
      <c r="G205" s="6">
        <v>10.3875</v>
      </c>
      <c r="H205" s="6">
        <v>67.32499999999999</v>
      </c>
      <c r="I205" s="6">
        <v>44.88333333333333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AD205" s="4"/>
      <c r="AE205" s="4"/>
      <c r="AF205" s="6"/>
      <c r="AG205" s="4"/>
      <c r="AH205" s="4"/>
    </row>
    <row r="207" spans="1:34" ht="12.75">
      <c r="A207" s="1">
        <v>1512</v>
      </c>
      <c r="B207" s="7">
        <v>4.583333333333333</v>
      </c>
      <c r="C207" s="7">
        <v>50.03333333333333</v>
      </c>
      <c r="D207" s="7">
        <v>10.916363636363636</v>
      </c>
      <c r="E207" s="6">
        <v>4.583333333333333</v>
      </c>
      <c r="F207" s="6">
        <v>16.322222222222223</v>
      </c>
      <c r="G207" s="6">
        <v>10.881481481481481</v>
      </c>
      <c r="H207" s="6">
        <v>75.05</v>
      </c>
      <c r="I207" s="6">
        <v>50.03333333333333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AD207" s="4"/>
      <c r="AE207" s="4"/>
      <c r="AF207" s="6"/>
      <c r="AG207" s="4"/>
      <c r="AH207" s="4"/>
    </row>
    <row r="209" spans="1:34" ht="12.75">
      <c r="A209" s="1">
        <v>1513</v>
      </c>
      <c r="B209" s="7">
        <v>2.333333333333333</v>
      </c>
      <c r="C209" s="7">
        <v>26</v>
      </c>
      <c r="D209" s="7">
        <v>11.142857142857144</v>
      </c>
      <c r="E209" s="6">
        <v>2.333333333333333</v>
      </c>
      <c r="F209" s="6">
        <v>16.75</v>
      </c>
      <c r="G209" s="6">
        <v>11.166666666666668</v>
      </c>
      <c r="H209" s="6">
        <v>39</v>
      </c>
      <c r="I209" s="6">
        <v>26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AD209" s="4"/>
      <c r="AE209" s="4"/>
      <c r="AF209" s="6"/>
      <c r="AG209" s="4"/>
      <c r="AH209" s="4"/>
    </row>
    <row r="211" spans="1:24" ht="12.75">
      <c r="A211" s="1">
        <v>1514</v>
      </c>
      <c r="B211" s="7">
        <v>2.333333333333333</v>
      </c>
      <c r="C211" s="7">
        <v>26</v>
      </c>
      <c r="D211" s="7">
        <v>11.142857142857144</v>
      </c>
      <c r="E211" s="6">
        <v>2.333333333333333</v>
      </c>
      <c r="F211" s="6">
        <v>16.75</v>
      </c>
      <c r="G211" s="6">
        <v>11.166666666666668</v>
      </c>
      <c r="H211" s="6">
        <v>39</v>
      </c>
      <c r="I211" s="6">
        <v>26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3" spans="1:34" ht="12.75">
      <c r="A213" s="1">
        <v>1515</v>
      </c>
      <c r="B213" s="7">
        <v>2.333333333333333</v>
      </c>
      <c r="C213" s="7">
        <v>26</v>
      </c>
      <c r="D213" s="7">
        <v>11.142857142857144</v>
      </c>
      <c r="E213" s="6">
        <v>2.333333333333333</v>
      </c>
      <c r="F213" s="6">
        <v>16.75</v>
      </c>
      <c r="G213" s="6">
        <v>11.166666666666668</v>
      </c>
      <c r="H213" s="6">
        <v>39</v>
      </c>
      <c r="I213" s="6">
        <v>26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AD213" s="4"/>
      <c r="AE213" s="4"/>
      <c r="AF213" s="6"/>
      <c r="AG213" s="4"/>
      <c r="AH213" s="4"/>
    </row>
    <row r="215" spans="1:32" ht="12.75">
      <c r="A215" s="1">
        <v>1516</v>
      </c>
      <c r="B215" s="7">
        <v>2.333333333333333</v>
      </c>
      <c r="C215" s="7">
        <v>25.333333333333332</v>
      </c>
      <c r="D215" s="7">
        <v>10.857142857142858</v>
      </c>
      <c r="E215" s="6">
        <v>2.333333333333333</v>
      </c>
      <c r="F215" s="6">
        <v>16.25</v>
      </c>
      <c r="G215" s="6">
        <v>10.833333333333332</v>
      </c>
      <c r="H215" s="6">
        <v>38</v>
      </c>
      <c r="I215" s="6">
        <v>25.333333333333332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AD215" s="4"/>
      <c r="AE215" s="4"/>
      <c r="AF215" s="6"/>
    </row>
    <row r="217" spans="1:34" ht="12.75">
      <c r="A217" s="1">
        <v>1517</v>
      </c>
      <c r="B217" s="7">
        <v>4.583333333333333</v>
      </c>
      <c r="C217" s="7">
        <v>52.1125</v>
      </c>
      <c r="D217" s="7">
        <v>11.37</v>
      </c>
      <c r="E217" s="6">
        <v>4.583333333333333</v>
      </c>
      <c r="F217" s="6">
        <v>17.173148148148147</v>
      </c>
      <c r="G217" s="6">
        <v>11.448765432098766</v>
      </c>
      <c r="H217" s="6">
        <v>78.16874999999999</v>
      </c>
      <c r="I217" s="6">
        <v>52.1125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AD217" s="4"/>
      <c r="AE217" s="4"/>
      <c r="AF217" s="6"/>
      <c r="AG217" s="4"/>
      <c r="AH217" s="4"/>
    </row>
    <row r="219" spans="1:34" ht="12.75">
      <c r="A219" s="1">
        <v>1518</v>
      </c>
      <c r="B219" s="7">
        <v>4.583333333333333</v>
      </c>
      <c r="C219" s="7">
        <v>49.93333333333334</v>
      </c>
      <c r="D219" s="7">
        <v>10.894545454545456</v>
      </c>
      <c r="E219" s="6">
        <v>4.583333333333333</v>
      </c>
      <c r="F219" s="6">
        <v>16.688888888888886</v>
      </c>
      <c r="G219" s="6">
        <v>11.125925925925927</v>
      </c>
      <c r="H219" s="6">
        <v>74.9</v>
      </c>
      <c r="I219" s="6">
        <v>49.93333333333334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AD219" s="4"/>
      <c r="AE219" s="4"/>
      <c r="AF219" s="6"/>
      <c r="AG219" s="4"/>
      <c r="AH219" s="4"/>
    </row>
    <row r="221" spans="1:34" ht="12.75">
      <c r="A221" s="1">
        <v>1519</v>
      </c>
      <c r="B221" s="7">
        <v>2.333333333333333</v>
      </c>
      <c r="C221" s="7">
        <v>27.333333333333336</v>
      </c>
      <c r="D221" s="7">
        <v>11.714285714285717</v>
      </c>
      <c r="E221" s="6">
        <v>2.333333333333333</v>
      </c>
      <c r="F221" s="6">
        <v>17.5</v>
      </c>
      <c r="G221" s="6">
        <v>11.666666666666668</v>
      </c>
      <c r="H221" s="6">
        <v>41</v>
      </c>
      <c r="I221" s="6">
        <v>27.333333333333336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AD221" s="4"/>
      <c r="AE221" s="4"/>
      <c r="AF221" s="6"/>
      <c r="AG221" s="4"/>
      <c r="AH221" s="4"/>
    </row>
    <row r="223" spans="1:30" ht="12.75">
      <c r="A223" s="1">
        <v>1520</v>
      </c>
      <c r="B223" s="7">
        <v>2.333333333333333</v>
      </c>
      <c r="C223" s="7">
        <v>27.333333333333336</v>
      </c>
      <c r="D223" s="7">
        <v>11.714285714285717</v>
      </c>
      <c r="E223" s="6">
        <v>2.333333333333333</v>
      </c>
      <c r="F223" s="6">
        <v>17.5</v>
      </c>
      <c r="G223" s="6">
        <v>11.666666666666668</v>
      </c>
      <c r="H223" s="6">
        <v>41</v>
      </c>
      <c r="I223" s="6">
        <v>27.333333333333336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AD223" s="4"/>
    </row>
    <row r="225" spans="1:34" ht="12.75">
      <c r="A225" s="1">
        <v>1521</v>
      </c>
      <c r="B225" s="7">
        <v>4.666666666666667</v>
      </c>
      <c r="C225" s="7">
        <v>49.53333333333333</v>
      </c>
      <c r="D225" s="7">
        <v>10.614285714285714</v>
      </c>
      <c r="E225" s="6">
        <v>4.666666666666667</v>
      </c>
      <c r="F225" s="6">
        <v>16.423809523809524</v>
      </c>
      <c r="G225" s="6">
        <v>10.94920634920635</v>
      </c>
      <c r="H225" s="6">
        <v>74.3</v>
      </c>
      <c r="I225" s="6">
        <v>49.53333333333333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AD225" s="4"/>
      <c r="AE225" s="4"/>
      <c r="AF225" s="6"/>
      <c r="AG225" s="4"/>
      <c r="AH225" s="4"/>
    </row>
    <row r="227" spans="1:34" ht="12.75">
      <c r="A227" s="1">
        <v>1522</v>
      </c>
      <c r="B227" s="7">
        <v>4.583333333333333</v>
      </c>
      <c r="C227" s="7">
        <v>51.416666666666664</v>
      </c>
      <c r="D227" s="7">
        <v>11.218181818181819</v>
      </c>
      <c r="E227" s="6">
        <v>4.583333333333333</v>
      </c>
      <c r="F227" s="6">
        <v>16.833333333333332</v>
      </c>
      <c r="G227" s="6">
        <v>11.222222222222221</v>
      </c>
      <c r="H227" s="6">
        <v>77.125</v>
      </c>
      <c r="I227" s="6">
        <v>51.416666666666664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AD227" s="4"/>
      <c r="AE227" s="4"/>
      <c r="AF227" s="6"/>
      <c r="AG227" s="4"/>
      <c r="AH227" s="4"/>
    </row>
    <row r="229" spans="1:34" ht="12.75">
      <c r="A229" s="1">
        <v>1523</v>
      </c>
      <c r="B229" s="7">
        <v>4.583333333333333</v>
      </c>
      <c r="C229" s="7">
        <v>49.53333333333334</v>
      </c>
      <c r="D229" s="7">
        <v>10.807272727272728</v>
      </c>
      <c r="E229" s="6">
        <v>4.583333333333333</v>
      </c>
      <c r="F229" s="6">
        <v>16.599999999999998</v>
      </c>
      <c r="G229" s="6">
        <v>11.066666666666668</v>
      </c>
      <c r="H229" s="6">
        <v>74.30000000000001</v>
      </c>
      <c r="I229" s="6">
        <v>49.53333333333334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AD229" s="4"/>
      <c r="AE229" s="4"/>
      <c r="AF229" s="6"/>
      <c r="AG229" s="4"/>
      <c r="AH229" s="4"/>
    </row>
    <row r="231" spans="1:34" ht="12.75">
      <c r="A231" s="1">
        <v>1524</v>
      </c>
      <c r="B231" s="7">
        <v>4.583333333333333</v>
      </c>
      <c r="C231" s="7">
        <v>49.900000000000006</v>
      </c>
      <c r="D231" s="7">
        <v>10.887272727272729</v>
      </c>
      <c r="E231" s="6">
        <v>4.583333333333333</v>
      </c>
      <c r="F231" s="6">
        <v>16.68148148148148</v>
      </c>
      <c r="G231" s="6">
        <v>11.12098765432099</v>
      </c>
      <c r="H231" s="6">
        <v>74.85</v>
      </c>
      <c r="I231" s="6">
        <v>49.900000000000006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AD231" s="4"/>
      <c r="AE231" s="4"/>
      <c r="AF231" s="6"/>
      <c r="AG231" s="4"/>
      <c r="AH231" s="4"/>
    </row>
    <row r="233" spans="1:34" ht="12.75">
      <c r="A233" s="1">
        <v>1525</v>
      </c>
      <c r="B233" s="7">
        <v>4.583333333333333</v>
      </c>
      <c r="C233" s="7">
        <v>52.03333333333333</v>
      </c>
      <c r="D233" s="7">
        <v>11.352727272727273</v>
      </c>
      <c r="E233" s="6">
        <v>4.583333333333333</v>
      </c>
      <c r="F233" s="6">
        <v>17.155555555555555</v>
      </c>
      <c r="G233" s="6">
        <v>11.437037037037037</v>
      </c>
      <c r="H233" s="6">
        <v>78.05</v>
      </c>
      <c r="I233" s="6">
        <v>52.03333333333333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AD233" s="4"/>
      <c r="AE233" s="4"/>
      <c r="AF233" s="6"/>
      <c r="AG233" s="4"/>
      <c r="AH233" s="4"/>
    </row>
    <row r="235" spans="1:34" ht="12.75">
      <c r="A235" s="1">
        <v>1526</v>
      </c>
      <c r="B235" s="7">
        <v>4.583333333333333</v>
      </c>
      <c r="C235" s="7">
        <v>49.53333333333334</v>
      </c>
      <c r="D235" s="7">
        <v>10.807272727272728</v>
      </c>
      <c r="E235" s="6">
        <v>4.583333333333333</v>
      </c>
      <c r="F235" s="6">
        <v>16.599999999999998</v>
      </c>
      <c r="G235" s="6">
        <v>11.066666666666668</v>
      </c>
      <c r="H235" s="6">
        <v>74.30000000000001</v>
      </c>
      <c r="I235" s="6">
        <v>49.53333333333334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AD235" s="4"/>
      <c r="AE235" s="4"/>
      <c r="AF235" s="6"/>
      <c r="AG235" s="4"/>
      <c r="AH235" s="4"/>
    </row>
    <row r="237" spans="1:32" ht="12.75">
      <c r="A237" s="1">
        <v>1527</v>
      </c>
      <c r="B237" s="7">
        <v>4.583333333333333</v>
      </c>
      <c r="C237" s="7">
        <v>49.53333333333334</v>
      </c>
      <c r="D237" s="7">
        <v>10.807272727272728</v>
      </c>
      <c r="E237" s="6">
        <v>4.583333333333333</v>
      </c>
      <c r="F237" s="6">
        <v>16.599999999999998</v>
      </c>
      <c r="G237" s="6">
        <v>11.066666666666668</v>
      </c>
      <c r="H237" s="6">
        <v>74.30000000000001</v>
      </c>
      <c r="I237" s="6">
        <v>49.53333333333334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AD237" s="4"/>
      <c r="AE237" s="4"/>
      <c r="AF237" s="4"/>
    </row>
    <row r="239" spans="1:32" ht="12.75">
      <c r="A239" s="1">
        <v>1528</v>
      </c>
      <c r="B239" s="7">
        <v>4.583333333333333</v>
      </c>
      <c r="C239" s="7">
        <v>49.53333333333334</v>
      </c>
      <c r="D239" s="7">
        <v>10.807272727272728</v>
      </c>
      <c r="E239" s="6">
        <v>4.583333333333333</v>
      </c>
      <c r="F239" s="6">
        <v>16.599999999999998</v>
      </c>
      <c r="G239" s="6">
        <v>11.066666666666668</v>
      </c>
      <c r="H239" s="6">
        <v>74.30000000000001</v>
      </c>
      <c r="I239" s="6">
        <v>49.53333333333334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AD239" s="4"/>
      <c r="AE239" s="4"/>
      <c r="AF239" s="4"/>
    </row>
    <row r="241" spans="1:32" ht="12.75">
      <c r="A241" s="1">
        <v>1529</v>
      </c>
      <c r="B241" s="7">
        <v>4.583333333333333</v>
      </c>
      <c r="C241" s="7">
        <v>49.53333333333334</v>
      </c>
      <c r="D241" s="7">
        <v>10.807272727272728</v>
      </c>
      <c r="E241" s="6">
        <v>4.583333333333333</v>
      </c>
      <c r="F241" s="6">
        <v>16.599999999999998</v>
      </c>
      <c r="G241" s="6">
        <v>11.066666666666668</v>
      </c>
      <c r="H241" s="6">
        <v>74.30000000000001</v>
      </c>
      <c r="I241" s="6">
        <v>49.53333333333334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AD241" s="4"/>
      <c r="AE241" s="4"/>
      <c r="AF241" s="4"/>
    </row>
    <row r="243" spans="1:32" ht="12.75">
      <c r="A243" s="1">
        <v>1530</v>
      </c>
      <c r="B243" s="7">
        <v>4.583333333333333</v>
      </c>
      <c r="C243" s="7">
        <v>49.53333333333334</v>
      </c>
      <c r="D243" s="7">
        <v>10.807272727272728</v>
      </c>
      <c r="E243" s="6">
        <v>4.583333333333333</v>
      </c>
      <c r="F243" s="6">
        <v>16.599999999999998</v>
      </c>
      <c r="G243" s="6">
        <v>11.066666666666668</v>
      </c>
      <c r="H243" s="6">
        <v>74.30000000000001</v>
      </c>
      <c r="I243" s="6">
        <v>49.53333333333334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AD243" s="4"/>
      <c r="AE243" s="4"/>
      <c r="AF243" s="4"/>
    </row>
    <row r="245" spans="1:32" ht="12.75">
      <c r="A245" s="1">
        <v>1531</v>
      </c>
      <c r="B245" s="7">
        <v>4.583333333333333</v>
      </c>
      <c r="C245" s="7">
        <v>49.18333333333334</v>
      </c>
      <c r="D245" s="7">
        <v>10.730909090909092</v>
      </c>
      <c r="E245" s="6">
        <v>4.583333333333333</v>
      </c>
      <c r="F245" s="6">
        <v>16.522222222222222</v>
      </c>
      <c r="G245" s="6">
        <v>11.014814814814814</v>
      </c>
      <c r="H245" s="6">
        <v>73.775</v>
      </c>
      <c r="I245" s="6">
        <v>49.18333333333334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AD245" s="4"/>
      <c r="AE245" s="4"/>
      <c r="AF245" s="4"/>
    </row>
    <row r="247" spans="1:32" ht="12.75">
      <c r="A247" s="1">
        <v>1532</v>
      </c>
      <c r="B247" s="7">
        <v>4.583333333333333</v>
      </c>
      <c r="C247" s="7">
        <v>51.2</v>
      </c>
      <c r="D247" s="7">
        <v>11.170909090909092</v>
      </c>
      <c r="E247" s="6">
        <v>4.583333333333333</v>
      </c>
      <c r="F247" s="6">
        <v>16.97037037037037</v>
      </c>
      <c r="G247" s="6">
        <v>11.313580246913581</v>
      </c>
      <c r="H247" s="6">
        <v>76.8</v>
      </c>
      <c r="I247" s="6">
        <v>51.2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AD247" s="4"/>
      <c r="AE247" s="4"/>
      <c r="AF247" s="4"/>
    </row>
    <row r="249" spans="1:32" ht="12.75">
      <c r="A249" s="1">
        <v>1533</v>
      </c>
      <c r="B249" s="7">
        <v>4.583333333333333</v>
      </c>
      <c r="C249" s="7">
        <v>51.2</v>
      </c>
      <c r="D249" s="7">
        <v>11.170909090909092</v>
      </c>
      <c r="E249" s="6">
        <v>4.583333333333333</v>
      </c>
      <c r="F249" s="6">
        <v>16.97037037037037</v>
      </c>
      <c r="G249" s="6">
        <v>11.313580246913581</v>
      </c>
      <c r="H249" s="6">
        <v>76.8</v>
      </c>
      <c r="I249" s="6">
        <v>51.2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AD249" s="4"/>
      <c r="AE249" s="4"/>
      <c r="AF249" s="4"/>
    </row>
    <row r="251" spans="1:32" ht="12.75">
      <c r="A251" s="1">
        <v>1534</v>
      </c>
      <c r="B251" s="7">
        <v>4.583333333333333</v>
      </c>
      <c r="C251" s="7">
        <v>50.53333333333333</v>
      </c>
      <c r="D251" s="7">
        <v>11.025454545454545</v>
      </c>
      <c r="E251" s="6">
        <v>4.583333333333333</v>
      </c>
      <c r="F251" s="6">
        <v>16.637037037037036</v>
      </c>
      <c r="G251" s="6">
        <v>11.091358024691358</v>
      </c>
      <c r="H251" s="6">
        <v>75.8</v>
      </c>
      <c r="I251" s="6">
        <v>50.53333333333333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AD251" s="4"/>
      <c r="AE251" s="4"/>
      <c r="AF251" s="4"/>
    </row>
    <row r="253" spans="1:32" ht="12.75">
      <c r="A253" s="1">
        <v>1535</v>
      </c>
      <c r="B253" s="7">
        <v>4.583333333333333</v>
      </c>
      <c r="C253" s="7">
        <v>50.53333333333333</v>
      </c>
      <c r="D253" s="7">
        <v>11.025454545454545</v>
      </c>
      <c r="E253" s="6">
        <v>4.583333333333333</v>
      </c>
      <c r="F253" s="6">
        <v>16.637037037037036</v>
      </c>
      <c r="G253" s="6">
        <v>11.091358024691358</v>
      </c>
      <c r="H253" s="6">
        <v>75.8</v>
      </c>
      <c r="I253" s="6">
        <v>50.53333333333333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AD253" s="4"/>
      <c r="AE253" s="4"/>
      <c r="AF253" s="4"/>
    </row>
    <row r="255" spans="1:32" ht="12.75">
      <c r="A255" s="1">
        <v>1536</v>
      </c>
      <c r="B255" s="7">
        <v>4.583333333333333</v>
      </c>
      <c r="C255" s="7">
        <v>50.53333333333333</v>
      </c>
      <c r="D255" s="7">
        <v>11.025454545454545</v>
      </c>
      <c r="E255" s="6">
        <v>4.583333333333333</v>
      </c>
      <c r="F255" s="6">
        <v>16.637037037037036</v>
      </c>
      <c r="G255" s="6">
        <v>11.091358024691358</v>
      </c>
      <c r="H255" s="6">
        <v>75.8</v>
      </c>
      <c r="I255" s="6">
        <v>50.53333333333333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AD255" s="4"/>
      <c r="AE255" s="4"/>
      <c r="AF255" s="4"/>
    </row>
    <row r="257" spans="1:32" ht="12.75">
      <c r="A257" s="1">
        <v>1537</v>
      </c>
      <c r="B257" s="7">
        <v>4.583333333333333</v>
      </c>
      <c r="C257" s="7">
        <v>50.150000000000006</v>
      </c>
      <c r="D257" s="7">
        <v>10.941818181818183</v>
      </c>
      <c r="E257" s="6">
        <v>4.583333333333333</v>
      </c>
      <c r="F257" s="6">
        <v>16.737037037037037</v>
      </c>
      <c r="G257" s="6">
        <v>11.158024691358024</v>
      </c>
      <c r="H257" s="6">
        <v>75.225</v>
      </c>
      <c r="I257" s="6">
        <v>50.150000000000006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AD257" s="4"/>
      <c r="AE257" s="4"/>
      <c r="AF257" s="4"/>
    </row>
    <row r="259" spans="1:32" ht="12.75">
      <c r="A259" s="1">
        <v>1538</v>
      </c>
      <c r="B259" s="7">
        <v>4.583333333333333</v>
      </c>
      <c r="C259" s="7">
        <v>52.25</v>
      </c>
      <c r="D259" s="7">
        <v>11.4</v>
      </c>
      <c r="E259" s="6">
        <v>4.583333333333333</v>
      </c>
      <c r="F259" s="6">
        <v>17.203703703703706</v>
      </c>
      <c r="G259" s="6">
        <v>11.469135802469138</v>
      </c>
      <c r="H259" s="6">
        <v>78.375</v>
      </c>
      <c r="I259" s="6">
        <v>52.25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AD259" s="4"/>
      <c r="AE259" s="4"/>
      <c r="AF259" s="4"/>
    </row>
    <row r="261" spans="1:32" ht="12.75">
      <c r="A261" s="1">
        <v>1539</v>
      </c>
      <c r="B261" s="7">
        <v>4.583333333333333</v>
      </c>
      <c r="C261" s="7">
        <v>52.25</v>
      </c>
      <c r="D261" s="7">
        <v>11.4</v>
      </c>
      <c r="E261" s="6">
        <v>4.583333333333333</v>
      </c>
      <c r="F261" s="6">
        <v>17.203703703703706</v>
      </c>
      <c r="G261" s="6">
        <v>11.469135802469138</v>
      </c>
      <c r="H261" s="6">
        <v>78.375</v>
      </c>
      <c r="I261" s="6">
        <v>52.25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AD261" s="4"/>
      <c r="AE261" s="4"/>
      <c r="AF261" s="4"/>
    </row>
    <row r="263" spans="1:32" ht="12.75">
      <c r="A263" s="1">
        <v>1540</v>
      </c>
      <c r="B263" s="7">
        <v>4.583333333333333</v>
      </c>
      <c r="C263" s="7">
        <v>53.650000000000006</v>
      </c>
      <c r="D263" s="7">
        <v>11.705454545454547</v>
      </c>
      <c r="E263" s="6">
        <v>4.583333333333333</v>
      </c>
      <c r="F263" s="6">
        <v>17.514814814814816</v>
      </c>
      <c r="G263" s="6">
        <v>11.676543209876543</v>
      </c>
      <c r="H263" s="6">
        <v>80.475</v>
      </c>
      <c r="I263" s="6">
        <v>53.650000000000006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AD263" s="4"/>
      <c r="AE263" s="4"/>
      <c r="AF263" s="4"/>
    </row>
    <row r="265" spans="1:32" ht="12.75">
      <c r="A265" s="1">
        <v>1541</v>
      </c>
      <c r="B265" s="7">
        <v>4.583333333333333</v>
      </c>
      <c r="C265" s="7">
        <v>53.650000000000006</v>
      </c>
      <c r="D265" s="7">
        <v>11.705454545454547</v>
      </c>
      <c r="E265" s="6">
        <v>4.583333333333333</v>
      </c>
      <c r="F265" s="6">
        <v>17.514814814814816</v>
      </c>
      <c r="G265" s="6">
        <v>11.676543209876543</v>
      </c>
      <c r="H265" s="6">
        <v>80.475</v>
      </c>
      <c r="I265" s="6">
        <v>53.650000000000006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AD265" s="4"/>
      <c r="AE265" s="4"/>
      <c r="AF265" s="4"/>
    </row>
    <row r="267" spans="1:32" ht="12.75">
      <c r="A267" s="1">
        <v>1542</v>
      </c>
      <c r="B267" s="7">
        <v>4.583333333333333</v>
      </c>
      <c r="C267" s="7">
        <v>51.333333333333336</v>
      </c>
      <c r="D267" s="7">
        <v>11.2</v>
      </c>
      <c r="E267" s="6">
        <v>4.583333333333333</v>
      </c>
      <c r="F267" s="6">
        <v>17</v>
      </c>
      <c r="G267" s="6">
        <v>11.333333333333334</v>
      </c>
      <c r="H267" s="6">
        <v>77</v>
      </c>
      <c r="I267" s="6">
        <v>51.333333333333336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AD267" s="4"/>
      <c r="AE267" s="4"/>
      <c r="AF267" s="4"/>
    </row>
    <row r="269" spans="1:32" ht="12.75">
      <c r="A269" s="1">
        <v>1543</v>
      </c>
      <c r="B269" s="7">
        <v>4.583333333333333</v>
      </c>
      <c r="C269" s="7">
        <v>51.86666666666667</v>
      </c>
      <c r="D269" s="7">
        <v>11.316363636363636</v>
      </c>
      <c r="E269" s="6">
        <v>4.583333333333333</v>
      </c>
      <c r="F269" s="6">
        <v>17.118518518518517</v>
      </c>
      <c r="G269" s="6">
        <v>11.412345679012347</v>
      </c>
      <c r="H269" s="6">
        <v>77.8</v>
      </c>
      <c r="I269" s="6">
        <v>51.86666666666667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AD269" s="4"/>
      <c r="AE269" s="4"/>
      <c r="AF269" s="4"/>
    </row>
    <row r="271" spans="1:32" ht="12.75">
      <c r="A271" s="1">
        <v>1544</v>
      </c>
      <c r="B271" s="7">
        <v>3.583333333333333</v>
      </c>
      <c r="C271" s="7">
        <v>35.86666666666667</v>
      </c>
      <c r="D271" s="7">
        <v>10.009302325581396</v>
      </c>
      <c r="E271" s="6">
        <v>3.583333333333333</v>
      </c>
      <c r="F271" s="6">
        <v>14.552777777777777</v>
      </c>
      <c r="G271" s="6">
        <v>9.701851851851853</v>
      </c>
      <c r="H271" s="6">
        <v>53.8</v>
      </c>
      <c r="I271" s="6">
        <v>35.86666666666667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AD271" s="4"/>
      <c r="AE271" s="4"/>
      <c r="AF271" s="4"/>
    </row>
    <row r="273" spans="1:32" ht="12.75">
      <c r="A273" s="1">
        <v>1545</v>
      </c>
      <c r="B273" s="7">
        <v>4.583333333333333</v>
      </c>
      <c r="C273" s="7">
        <v>51.86666666666667</v>
      </c>
      <c r="D273" s="7">
        <v>11.316363636363636</v>
      </c>
      <c r="E273" s="6">
        <v>4.583333333333333</v>
      </c>
      <c r="F273" s="6">
        <v>17.118518518518517</v>
      </c>
      <c r="G273" s="6">
        <v>11.412345679012347</v>
      </c>
      <c r="H273" s="6">
        <v>77.8</v>
      </c>
      <c r="I273" s="6">
        <v>51.86666666666667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AD273" s="4"/>
      <c r="AE273" s="4"/>
      <c r="AF273" s="4"/>
    </row>
    <row r="275" spans="1:32" ht="12.75">
      <c r="A275" s="1">
        <v>1546</v>
      </c>
      <c r="B275" s="7">
        <v>4.583333333333333</v>
      </c>
      <c r="C275" s="7">
        <v>53.266666666666666</v>
      </c>
      <c r="D275" s="7">
        <v>11.621818181818183</v>
      </c>
      <c r="E275" s="6">
        <v>4.583333333333333</v>
      </c>
      <c r="F275" s="6">
        <v>17.42962962962963</v>
      </c>
      <c r="G275" s="6">
        <v>11.619753086419754</v>
      </c>
      <c r="H275" s="6">
        <v>79.9</v>
      </c>
      <c r="I275" s="6">
        <v>53.266666666666666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AD275" s="4"/>
      <c r="AE275" s="4"/>
      <c r="AF275" s="4"/>
    </row>
    <row r="277" spans="1:32" ht="12.75">
      <c r="A277" s="1">
        <v>1547</v>
      </c>
      <c r="B277" s="7">
        <v>4.833333333333333</v>
      </c>
      <c r="C277" s="7">
        <v>53.266666666666666</v>
      </c>
      <c r="D277" s="7">
        <v>11.020689655172415</v>
      </c>
      <c r="E277" s="6">
        <v>4.833333333333333</v>
      </c>
      <c r="F277" s="6">
        <v>16.853333333333335</v>
      </c>
      <c r="G277" s="6">
        <v>11.235555555555557</v>
      </c>
      <c r="H277" s="6">
        <v>79.9</v>
      </c>
      <c r="I277" s="6">
        <v>53.266666666666666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AD277" s="4"/>
      <c r="AE277" s="4"/>
      <c r="AF277" s="4"/>
    </row>
    <row r="279" spans="1:32" ht="12.75">
      <c r="A279" s="1">
        <v>1548</v>
      </c>
      <c r="B279" s="7">
        <v>4.833333333333333</v>
      </c>
      <c r="C279" s="7">
        <v>58.03333333333333</v>
      </c>
      <c r="D279" s="7">
        <v>12.006896551724138</v>
      </c>
      <c r="E279" s="6">
        <v>4.833333333333333</v>
      </c>
      <c r="F279" s="6">
        <v>17.80666666666667</v>
      </c>
      <c r="G279" s="6">
        <v>11.871111111111112</v>
      </c>
      <c r="H279" s="6">
        <v>87.05</v>
      </c>
      <c r="I279" s="6">
        <v>58.03333333333333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AD279" s="4"/>
      <c r="AE279" s="4"/>
      <c r="AF279" s="4"/>
    </row>
    <row r="281" spans="1:32" ht="12.75">
      <c r="A281" s="1">
        <v>1549</v>
      </c>
      <c r="B281" s="7">
        <v>4.833333333333333</v>
      </c>
      <c r="C281" s="7">
        <v>60.36666666666667</v>
      </c>
      <c r="D281" s="7">
        <v>12.489655172413794</v>
      </c>
      <c r="E281" s="6">
        <v>4.833333333333333</v>
      </c>
      <c r="F281" s="6">
        <v>18.273333333333333</v>
      </c>
      <c r="G281" s="6">
        <v>12.182222222222222</v>
      </c>
      <c r="H281" s="6">
        <v>90.55</v>
      </c>
      <c r="I281" s="6">
        <v>60.36666666666667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AD281" s="4"/>
      <c r="AE281" s="4"/>
      <c r="AF281" s="4"/>
    </row>
    <row r="283" spans="1:32" ht="12.75">
      <c r="A283" s="1">
        <v>1550</v>
      </c>
      <c r="B283" s="7">
        <v>4.833333333333333</v>
      </c>
      <c r="C283" s="7">
        <v>67.03333333333333</v>
      </c>
      <c r="D283" s="7">
        <v>13.86896551724138</v>
      </c>
      <c r="E283" s="6">
        <v>4.833333333333333</v>
      </c>
      <c r="F283" s="6">
        <v>19.606666666666666</v>
      </c>
      <c r="G283" s="6">
        <v>13.071111111111113</v>
      </c>
      <c r="H283" s="6">
        <v>100.55</v>
      </c>
      <c r="I283" s="6">
        <v>67.03333333333333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AD283" s="4"/>
      <c r="AE283" s="4"/>
      <c r="AF283" s="4"/>
    </row>
    <row r="285" spans="2:39" ht="12.75">
      <c r="B285" s="7">
        <f>SUM(B185:B284)</f>
        <v>190.8333333333334</v>
      </c>
      <c r="C285" s="7">
        <f>SUM(C185:C284)</f>
        <v>2118.2874999999995</v>
      </c>
      <c r="D285" s="7">
        <f>C285/B285</f>
        <v>11.100196506550212</v>
      </c>
      <c r="E285" s="7">
        <f>SUM(E185:E284)</f>
        <v>186.25000000000006</v>
      </c>
      <c r="G285" s="4">
        <f>I285/E285</f>
        <v>11.121677852348986</v>
      </c>
      <c r="I285" s="7">
        <f>SUM(I185:I284)</f>
        <v>2071.4124999999995</v>
      </c>
      <c r="J285" s="7">
        <f>SUM(J185:J284)</f>
        <v>0</v>
      </c>
      <c r="N285" s="7">
        <f>SUM(N185:N284)</f>
        <v>0</v>
      </c>
      <c r="O285" s="7">
        <f>SUM(O185:O284)</f>
        <v>0</v>
      </c>
      <c r="S285" s="7">
        <f>SUM(S185:S284)</f>
        <v>0</v>
      </c>
      <c r="T285" s="7">
        <f>SUM(T185:T284)</f>
        <v>0</v>
      </c>
      <c r="X285" s="7">
        <f>SUM(X185:X284)</f>
        <v>0</v>
      </c>
      <c r="Y285" s="7">
        <f>SUM(Y185:Y284)</f>
        <v>0</v>
      </c>
      <c r="AC285" s="7">
        <f>SUM(AC185:AC284)</f>
        <v>0</v>
      </c>
      <c r="AD285" s="7">
        <f>SUM(AD185:AD284)</f>
        <v>4.583333333333333</v>
      </c>
      <c r="AH285" s="7">
        <f>SUM(AH185:AH284)</f>
        <v>46.875</v>
      </c>
      <c r="AI285" s="7">
        <f>SUM(AI185:AI284)</f>
        <v>0</v>
      </c>
      <c r="AM285" s="7">
        <f>SUM(AM185:AM284)</f>
        <v>0</v>
      </c>
    </row>
    <row r="287" spans="1:256" ht="12.75">
      <c r="A287" s="9"/>
      <c r="B287" s="9"/>
      <c r="C287" s="9"/>
      <c r="D287" s="9"/>
      <c r="E287" s="9">
        <f>E285/$B$285</f>
        <v>0.9759825327510917</v>
      </c>
      <c r="F287" s="9"/>
      <c r="H287" s="9"/>
      <c r="I287" s="9">
        <f>I285/$C$285</f>
        <v>0.9778712757357063</v>
      </c>
      <c r="J287" s="9">
        <f>J285/$B$285</f>
        <v>0</v>
      </c>
      <c r="K287" s="9"/>
      <c r="L287" s="9"/>
      <c r="M287" s="9"/>
      <c r="N287" s="9">
        <f>N285/$C$285</f>
        <v>0</v>
      </c>
      <c r="O287" s="9">
        <f>O285/$B$285</f>
        <v>0</v>
      </c>
      <c r="P287" s="9"/>
      <c r="Q287" s="9"/>
      <c r="R287" s="9"/>
      <c r="S287" s="9">
        <f>S285/$C$285</f>
        <v>0</v>
      </c>
      <c r="T287" s="9">
        <f>T285/$B$285</f>
        <v>0</v>
      </c>
      <c r="U287" s="9"/>
      <c r="V287" s="9"/>
      <c r="W287" s="9"/>
      <c r="X287" s="9">
        <f>X285/$C$285</f>
        <v>0</v>
      </c>
      <c r="Y287" s="9">
        <f>Y285/$B$285</f>
        <v>0</v>
      </c>
      <c r="Z287" s="9"/>
      <c r="AA287" s="9"/>
      <c r="AB287" s="9"/>
      <c r="AC287" s="9">
        <f>AC285/$C$285</f>
        <v>0</v>
      </c>
      <c r="AD287" s="9">
        <f>AD285/$B$285</f>
        <v>0.024017467248908287</v>
      </c>
      <c r="AE287" s="9"/>
      <c r="AF287" s="9"/>
      <c r="AG287" s="9"/>
      <c r="AH287" s="9">
        <f>AH285/$C$285</f>
        <v>0.022128724264293687</v>
      </c>
      <c r="AI287" s="9">
        <f>AI285/$B$285</f>
        <v>0</v>
      </c>
      <c r="AJ287" s="9"/>
      <c r="AK287" s="9"/>
      <c r="AL287" s="9"/>
      <c r="AM287" s="9">
        <f>AM285/$C$285</f>
        <v>0</v>
      </c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</row>
    <row r="291" spans="2:3" ht="12.75">
      <c r="B291" s="7">
        <f>E285+J285+O285+T285+Y285+AD285+AI285</f>
        <v>190.8333333333334</v>
      </c>
      <c r="C291" s="7">
        <f>I285+N285+S285+X285+AC285+AH285+AM285</f>
        <v>2118.2874999999995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208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9.140625" style="11" customWidth="1"/>
    <col min="3" max="3" width="10.28125" style="0" customWidth="1"/>
    <col min="4" max="4" width="10.57421875" style="0" customWidth="1"/>
    <col min="5" max="5" width="9.00390625" style="0" customWidth="1"/>
    <col min="6" max="6" width="11.140625" style="0" customWidth="1"/>
    <col min="7" max="7" width="10.421875" style="4" customWidth="1"/>
    <col min="8" max="8" width="11.8515625" style="0" customWidth="1"/>
    <col min="9" max="9" width="11.140625" style="0" customWidth="1"/>
    <col min="10" max="10" width="10.421875" style="0" customWidth="1"/>
    <col min="11" max="11" width="11.8515625" style="0" customWidth="1"/>
    <col min="12" max="12" width="11.140625" style="0" customWidth="1"/>
    <col min="13" max="13" width="10.421875" style="0" customWidth="1"/>
    <col min="14" max="14" width="11.8515625" style="0" customWidth="1"/>
    <col min="15" max="15" width="11.140625" style="0" customWidth="1"/>
    <col min="16" max="16" width="10.421875" style="0" customWidth="1"/>
    <col min="17" max="17" width="11.8515625" style="0" customWidth="1"/>
    <col min="18" max="18" width="11.140625" style="0" customWidth="1"/>
    <col min="19" max="19" width="10.421875" style="0" customWidth="1"/>
    <col min="20" max="20" width="11.8515625" style="0" customWidth="1"/>
    <col min="21" max="21" width="11.140625" style="0" customWidth="1"/>
    <col min="22" max="22" width="10.421875" style="0" customWidth="1"/>
    <col min="23" max="23" width="11.8515625" style="0" customWidth="1"/>
    <col min="24" max="26" width="12.57421875" style="0" customWidth="1"/>
  </cols>
  <sheetData>
    <row r="1" spans="1:22" ht="12.75">
      <c r="A1" s="1" t="s">
        <v>46</v>
      </c>
      <c r="C1" s="7"/>
      <c r="D1" s="7"/>
      <c r="E1" s="5" t="s">
        <v>47</v>
      </c>
      <c r="F1" s="4"/>
      <c r="H1" s="4"/>
      <c r="I1" s="4"/>
      <c r="J1" s="4"/>
      <c r="K1" s="4"/>
      <c r="L1" s="4"/>
      <c r="M1" s="4"/>
      <c r="N1" s="4"/>
      <c r="O1" s="4"/>
      <c r="P1" s="4"/>
      <c r="U1" s="4"/>
      <c r="V1" s="4"/>
    </row>
    <row r="2" spans="3:22" ht="12.75">
      <c r="C2" s="7"/>
      <c r="D2" s="7"/>
      <c r="E2" s="7"/>
      <c r="F2" s="4"/>
      <c r="H2" s="4"/>
      <c r="I2" s="4"/>
      <c r="J2" s="4"/>
      <c r="K2" s="4"/>
      <c r="L2" s="4"/>
      <c r="M2" s="4"/>
      <c r="N2" s="4"/>
      <c r="O2" s="4"/>
      <c r="P2" s="4"/>
      <c r="U2" s="4"/>
      <c r="V2" s="4"/>
    </row>
    <row r="3" spans="3:23" ht="12.75">
      <c r="C3" s="7"/>
      <c r="D3" s="8" t="s">
        <v>65</v>
      </c>
      <c r="E3" s="8" t="s">
        <v>42</v>
      </c>
      <c r="F3" s="4"/>
      <c r="H3" s="4"/>
      <c r="I3" s="5" t="s">
        <v>59</v>
      </c>
      <c r="J3" s="5" t="s">
        <v>59</v>
      </c>
      <c r="K3" s="5" t="s">
        <v>59</v>
      </c>
      <c r="L3" s="4"/>
      <c r="M3" s="4"/>
      <c r="N3" s="4"/>
      <c r="O3" s="4"/>
      <c r="P3" s="4"/>
      <c r="U3" s="5" t="s">
        <v>63</v>
      </c>
      <c r="V3" s="5" t="s">
        <v>63</v>
      </c>
      <c r="W3" s="5" t="s">
        <v>63</v>
      </c>
    </row>
    <row r="4" spans="1:26" ht="12.75">
      <c r="A4" s="11" t="s">
        <v>73</v>
      </c>
      <c r="B4" s="1" t="s">
        <v>50</v>
      </c>
      <c r="C4" s="8" t="s">
        <v>65</v>
      </c>
      <c r="D4" s="8" t="s">
        <v>70</v>
      </c>
      <c r="E4" s="8" t="s">
        <v>70</v>
      </c>
      <c r="F4" s="5" t="s">
        <v>21</v>
      </c>
      <c r="G4" s="5" t="s">
        <v>21</v>
      </c>
      <c r="H4" s="5" t="s">
        <v>21</v>
      </c>
      <c r="I4" s="5" t="s">
        <v>54</v>
      </c>
      <c r="J4" s="5" t="s">
        <v>54</v>
      </c>
      <c r="K4" s="5" t="s">
        <v>54</v>
      </c>
      <c r="L4" s="5" t="s">
        <v>23</v>
      </c>
      <c r="M4" s="5" t="s">
        <v>23</v>
      </c>
      <c r="N4" s="5" t="s">
        <v>23</v>
      </c>
      <c r="O4" s="5" t="s">
        <v>36</v>
      </c>
      <c r="P4" s="5" t="s">
        <v>36</v>
      </c>
      <c r="Q4" s="5" t="s">
        <v>36</v>
      </c>
      <c r="R4" s="1" t="s">
        <v>38</v>
      </c>
      <c r="S4" s="1" t="s">
        <v>38</v>
      </c>
      <c r="T4" s="1" t="s">
        <v>38</v>
      </c>
      <c r="U4" s="5" t="s">
        <v>25</v>
      </c>
      <c r="V4" s="5" t="s">
        <v>25</v>
      </c>
      <c r="W4" s="1" t="s">
        <v>25</v>
      </c>
      <c r="X4" s="1" t="s">
        <v>69</v>
      </c>
      <c r="Y4" s="1" t="s">
        <v>69</v>
      </c>
      <c r="Z4" s="1" t="s">
        <v>69</v>
      </c>
    </row>
    <row r="5" spans="2:26" ht="12.75">
      <c r="B5" s="1" t="s">
        <v>74</v>
      </c>
      <c r="C5" s="8" t="s">
        <v>49</v>
      </c>
      <c r="D5" s="8" t="s">
        <v>4</v>
      </c>
      <c r="E5" s="8" t="s">
        <v>4</v>
      </c>
      <c r="F5" s="5" t="s">
        <v>51</v>
      </c>
      <c r="G5" s="5" t="s">
        <v>55</v>
      </c>
      <c r="H5" s="5" t="s">
        <v>67</v>
      </c>
      <c r="I5" s="5" t="s">
        <v>51</v>
      </c>
      <c r="J5" s="5" t="s">
        <v>55</v>
      </c>
      <c r="K5" s="5" t="s">
        <v>67</v>
      </c>
      <c r="L5" s="5" t="s">
        <v>51</v>
      </c>
      <c r="M5" s="5" t="s">
        <v>55</v>
      </c>
      <c r="N5" s="5" t="s">
        <v>67</v>
      </c>
      <c r="O5" s="5" t="s">
        <v>51</v>
      </c>
      <c r="P5" s="5" t="s">
        <v>55</v>
      </c>
      <c r="Q5" s="5" t="s">
        <v>67</v>
      </c>
      <c r="R5" s="5" t="s">
        <v>51</v>
      </c>
      <c r="S5" s="5" t="s">
        <v>55</v>
      </c>
      <c r="T5" s="5" t="s">
        <v>67</v>
      </c>
      <c r="U5" s="5" t="s">
        <v>51</v>
      </c>
      <c r="V5" s="5" t="s">
        <v>55</v>
      </c>
      <c r="W5" s="5" t="s">
        <v>67</v>
      </c>
      <c r="X5" s="5" t="s">
        <v>51</v>
      </c>
      <c r="Y5" s="5" t="s">
        <v>55</v>
      </c>
      <c r="Z5" s="5" t="s">
        <v>67</v>
      </c>
    </row>
    <row r="6" spans="3:26" ht="12.75">
      <c r="C6" s="8" t="s">
        <v>72</v>
      </c>
      <c r="D6" s="8" t="s">
        <v>33</v>
      </c>
      <c r="E6" s="8" t="s">
        <v>33</v>
      </c>
      <c r="F6" s="5" t="s">
        <v>29</v>
      </c>
      <c r="G6" s="5" t="s">
        <v>6</v>
      </c>
      <c r="H6" s="5" t="s">
        <v>6</v>
      </c>
      <c r="I6" s="5" t="s">
        <v>29</v>
      </c>
      <c r="J6" s="5" t="s">
        <v>6</v>
      </c>
      <c r="K6" s="5" t="s">
        <v>6</v>
      </c>
      <c r="L6" s="5" t="s">
        <v>29</v>
      </c>
      <c r="M6" s="5" t="s">
        <v>6</v>
      </c>
      <c r="N6" s="5" t="s">
        <v>6</v>
      </c>
      <c r="O6" s="5" t="s">
        <v>29</v>
      </c>
      <c r="P6" s="5" t="s">
        <v>6</v>
      </c>
      <c r="Q6" s="5" t="s">
        <v>6</v>
      </c>
      <c r="R6" s="5" t="s">
        <v>29</v>
      </c>
      <c r="S6" s="5" t="s">
        <v>6</v>
      </c>
      <c r="T6" s="5" t="s">
        <v>6</v>
      </c>
      <c r="U6" s="5" t="s">
        <v>29</v>
      </c>
      <c r="V6" s="5" t="s">
        <v>6</v>
      </c>
      <c r="W6" s="5" t="s">
        <v>6</v>
      </c>
      <c r="X6" s="5" t="s">
        <v>29</v>
      </c>
      <c r="Y6" s="5" t="s">
        <v>6</v>
      </c>
      <c r="Z6" s="5" t="s">
        <v>6</v>
      </c>
    </row>
    <row r="7" spans="3:22" ht="12.75">
      <c r="C7" s="8"/>
      <c r="D7" s="7"/>
      <c r="E7" s="7"/>
      <c r="F7" s="4"/>
      <c r="G7" s="4" t="s">
        <v>5</v>
      </c>
      <c r="H7" s="4"/>
      <c r="I7" s="4"/>
      <c r="J7" s="4"/>
      <c r="K7" s="4"/>
      <c r="L7" s="4"/>
      <c r="M7" s="4"/>
      <c r="N7" s="4"/>
      <c r="O7" s="4"/>
      <c r="P7" s="4"/>
      <c r="U7" s="4"/>
      <c r="V7" s="4"/>
    </row>
    <row r="8" spans="1:22" ht="12.75">
      <c r="A8" s="11">
        <v>1471</v>
      </c>
      <c r="C8" s="7">
        <v>6.25</v>
      </c>
      <c r="D8" s="7">
        <v>35.5</v>
      </c>
      <c r="E8" s="7">
        <v>5.68</v>
      </c>
      <c r="F8" s="4">
        <v>3.25</v>
      </c>
      <c r="G8" s="6">
        <v>6</v>
      </c>
      <c r="H8" s="4">
        <v>19.5</v>
      </c>
      <c r="I8" s="4">
        <v>3</v>
      </c>
      <c r="J8" s="4">
        <v>5.333333333333333</v>
      </c>
      <c r="K8" s="4">
        <v>16</v>
      </c>
      <c r="L8" s="4"/>
      <c r="M8" s="4"/>
      <c r="N8" s="4"/>
      <c r="O8" s="4"/>
      <c r="P8" s="4"/>
      <c r="Q8" s="4"/>
      <c r="U8" s="4"/>
      <c r="V8" s="4"/>
    </row>
    <row r="9" spans="3:5" ht="12.75">
      <c r="C9" s="7"/>
      <c r="D9" s="7"/>
      <c r="E9" s="7"/>
    </row>
    <row r="10" spans="1:22" ht="12.75">
      <c r="A10" s="11">
        <v>1472</v>
      </c>
      <c r="C10" s="7">
        <v>6.25</v>
      </c>
      <c r="D10" s="7">
        <v>32.23055555555556</v>
      </c>
      <c r="E10" s="7">
        <v>5.15688888888889</v>
      </c>
      <c r="F10" s="4">
        <v>3</v>
      </c>
      <c r="G10" s="6">
        <v>9.941666666666668</v>
      </c>
      <c r="H10" s="4">
        <v>14.097222222222223</v>
      </c>
      <c r="I10" s="4"/>
      <c r="J10" s="4"/>
      <c r="K10" s="4"/>
      <c r="L10" s="4">
        <v>3.25</v>
      </c>
      <c r="M10" s="4">
        <v>5.57948717948718</v>
      </c>
      <c r="N10" s="4">
        <v>18.133333333333336</v>
      </c>
      <c r="O10" s="4"/>
      <c r="P10" s="4"/>
      <c r="Q10" s="4"/>
      <c r="U10" s="4"/>
      <c r="V10" s="4"/>
    </row>
    <row r="11" spans="3:5" ht="12.75">
      <c r="C11" s="7"/>
      <c r="D11" s="7"/>
      <c r="E11" s="7"/>
    </row>
    <row r="12" spans="1:22" ht="12.75">
      <c r="A12" s="11">
        <v>1473</v>
      </c>
      <c r="C12" s="7">
        <v>6.25</v>
      </c>
      <c r="D12" s="7">
        <v>38.13333333333333</v>
      </c>
      <c r="E12" s="7">
        <v>6.101333333333333</v>
      </c>
      <c r="F12" s="4">
        <v>3.25</v>
      </c>
      <c r="G12" s="4">
        <v>6.8076923076923075</v>
      </c>
      <c r="H12" s="4">
        <v>22.125</v>
      </c>
      <c r="I12" s="4"/>
      <c r="J12" s="4"/>
      <c r="K12" s="4"/>
      <c r="L12" s="4">
        <v>3</v>
      </c>
      <c r="M12" s="4">
        <v>5.752083333333333</v>
      </c>
      <c r="N12" s="4">
        <v>16.008333333333333</v>
      </c>
      <c r="O12" s="4"/>
      <c r="P12" s="4"/>
      <c r="Q12" s="4"/>
      <c r="U12" s="4"/>
      <c r="V12" s="4"/>
    </row>
    <row r="13" spans="3:5" ht="12.75">
      <c r="C13" s="7"/>
      <c r="D13" s="7"/>
      <c r="E13" s="7"/>
    </row>
    <row r="14" spans="1:22" ht="12.75">
      <c r="A14" s="11">
        <v>1474</v>
      </c>
      <c r="C14" s="7">
        <v>3.5</v>
      </c>
      <c r="D14" s="7">
        <v>19.483333333333334</v>
      </c>
      <c r="E14" s="7">
        <v>5.566666666666667</v>
      </c>
      <c r="F14" s="4">
        <v>0.5</v>
      </c>
      <c r="G14" s="4">
        <v>5</v>
      </c>
      <c r="H14" s="4">
        <v>2.5</v>
      </c>
      <c r="I14" s="4">
        <v>3</v>
      </c>
      <c r="J14" s="4">
        <v>6.0125</v>
      </c>
      <c r="K14" s="4">
        <v>16.983333333333334</v>
      </c>
      <c r="L14" s="4"/>
      <c r="M14" s="4"/>
      <c r="N14" s="4"/>
      <c r="O14" s="4"/>
      <c r="P14" s="4"/>
      <c r="Q14" s="4"/>
      <c r="U14" s="4"/>
      <c r="V14" s="4"/>
    </row>
    <row r="15" spans="3:5" ht="12.75">
      <c r="C15" s="7"/>
      <c r="D15" s="7"/>
      <c r="E15" s="7"/>
    </row>
    <row r="16" spans="1:22" ht="12.75">
      <c r="A16" s="11">
        <v>1475</v>
      </c>
      <c r="C16" s="7">
        <v>4</v>
      </c>
      <c r="D16" s="7">
        <v>32.56666666666667</v>
      </c>
      <c r="E16" s="7">
        <v>8.141666666666667</v>
      </c>
      <c r="F16" s="6">
        <v>1</v>
      </c>
      <c r="G16" s="6">
        <v>6.9</v>
      </c>
      <c r="H16" s="4">
        <v>6.9</v>
      </c>
      <c r="I16" s="6">
        <v>3</v>
      </c>
      <c r="J16" s="6">
        <v>8.555555555555555</v>
      </c>
      <c r="K16" s="4">
        <v>25.666666666666668</v>
      </c>
      <c r="L16" s="4"/>
      <c r="M16" s="4"/>
      <c r="N16" s="4"/>
      <c r="O16" s="4"/>
      <c r="P16" s="4"/>
      <c r="Q16" s="4"/>
      <c r="U16" s="4"/>
      <c r="V16" s="4"/>
    </row>
    <row r="17" spans="3:5" ht="12.75">
      <c r="C17" s="7"/>
      <c r="D17" s="7"/>
      <c r="E17" s="7"/>
    </row>
    <row r="18" spans="1:22" ht="12.75">
      <c r="A18" s="11">
        <v>1476</v>
      </c>
      <c r="C18" s="7">
        <v>4</v>
      </c>
      <c r="D18" s="7">
        <v>30.466666666666665</v>
      </c>
      <c r="E18" s="7">
        <v>7.616666666666666</v>
      </c>
      <c r="F18" s="6">
        <v>3</v>
      </c>
      <c r="G18" s="6">
        <v>7.7555555555555555</v>
      </c>
      <c r="H18" s="4">
        <v>23.266666666666666</v>
      </c>
      <c r="I18" s="6">
        <v>1</v>
      </c>
      <c r="J18" s="4">
        <v>7.2</v>
      </c>
      <c r="K18" s="4">
        <v>7.2</v>
      </c>
      <c r="L18" s="4"/>
      <c r="M18" s="4"/>
      <c r="N18" s="4"/>
      <c r="O18" s="4"/>
      <c r="P18" s="4"/>
      <c r="Q18" s="4"/>
      <c r="U18" s="4"/>
      <c r="V18" s="4"/>
    </row>
    <row r="19" spans="3:5" ht="12.75">
      <c r="C19" s="7"/>
      <c r="D19" s="7"/>
      <c r="E19" s="7"/>
    </row>
    <row r="20" spans="1:22" ht="12.75">
      <c r="A20" s="11">
        <v>1477</v>
      </c>
      <c r="C20" s="4">
        <v>4</v>
      </c>
      <c r="D20" s="7">
        <v>32.53333333333333</v>
      </c>
      <c r="E20" s="7">
        <v>8.133333333333333</v>
      </c>
      <c r="F20" s="4"/>
      <c r="H20" s="4"/>
      <c r="I20" s="4"/>
      <c r="J20" s="4"/>
      <c r="K20" s="4"/>
      <c r="L20" s="6">
        <v>3</v>
      </c>
      <c r="M20" s="4">
        <v>8.255555555555555</v>
      </c>
      <c r="N20" s="4">
        <v>24.766666666666666</v>
      </c>
      <c r="O20" s="4"/>
      <c r="P20" s="4"/>
      <c r="Q20" s="4"/>
      <c r="R20" s="2">
        <v>1</v>
      </c>
      <c r="S20" s="6">
        <v>7.766666666666667</v>
      </c>
      <c r="T20" s="4">
        <v>7.766666666666667</v>
      </c>
      <c r="U20" s="4"/>
      <c r="V20" s="4"/>
    </row>
    <row r="21" spans="3:5" ht="12.75">
      <c r="C21" s="7"/>
      <c r="D21" s="7"/>
      <c r="E21" s="7"/>
    </row>
    <row r="22" spans="1:22" ht="12.75">
      <c r="A22" s="11">
        <v>1478</v>
      </c>
      <c r="C22" s="7">
        <v>7</v>
      </c>
      <c r="D22" s="7">
        <v>50.4</v>
      </c>
      <c r="E22" s="7">
        <v>7.2</v>
      </c>
      <c r="F22" s="4">
        <v>4</v>
      </c>
      <c r="G22" s="4">
        <v>7.75</v>
      </c>
      <c r="H22" s="4">
        <v>31</v>
      </c>
      <c r="I22" s="4"/>
      <c r="J22" s="4"/>
      <c r="K22" s="4"/>
      <c r="L22" s="4">
        <v>3</v>
      </c>
      <c r="M22" s="4">
        <v>6.95</v>
      </c>
      <c r="N22" s="4">
        <v>19.4</v>
      </c>
      <c r="O22" s="4"/>
      <c r="P22" s="4"/>
      <c r="Q22" s="4"/>
      <c r="U22" s="4"/>
      <c r="V22" s="4"/>
    </row>
    <row r="23" spans="3:5" ht="12.75">
      <c r="C23" s="7"/>
      <c r="D23" s="7"/>
      <c r="E23" s="7"/>
    </row>
    <row r="24" spans="1:22" ht="12.75">
      <c r="A24" s="11">
        <v>1479</v>
      </c>
      <c r="C24" s="7">
        <v>7.25</v>
      </c>
      <c r="D24" s="7">
        <v>55.625</v>
      </c>
      <c r="E24" s="7">
        <v>7.672413793103448</v>
      </c>
      <c r="F24" s="4">
        <v>3</v>
      </c>
      <c r="G24" s="4">
        <v>8.5</v>
      </c>
      <c r="H24" s="4">
        <v>19.5</v>
      </c>
      <c r="I24" s="4"/>
      <c r="J24" s="4"/>
      <c r="K24" s="4"/>
      <c r="L24" s="4">
        <v>4.25</v>
      </c>
      <c r="M24" s="4">
        <v>4.25</v>
      </c>
      <c r="N24" s="4">
        <v>36.125</v>
      </c>
      <c r="O24" s="4"/>
      <c r="P24" s="4"/>
      <c r="Q24" s="4"/>
      <c r="U24" s="4"/>
      <c r="V24" s="4"/>
    </row>
    <row r="25" spans="3:5" ht="12.75">
      <c r="C25" s="7"/>
      <c r="D25" s="7"/>
      <c r="E25" s="7"/>
    </row>
    <row r="26" spans="1:22" ht="12.75">
      <c r="A26" s="11">
        <v>1480</v>
      </c>
      <c r="C26" s="7">
        <v>5.25</v>
      </c>
      <c r="D26" s="7">
        <v>44.65833333333334</v>
      </c>
      <c r="E26" s="7">
        <v>8.506349206349208</v>
      </c>
      <c r="F26" s="6">
        <v>4.25</v>
      </c>
      <c r="G26" s="6">
        <v>8.507843137254904</v>
      </c>
      <c r="H26" s="4">
        <v>36.15833333333334</v>
      </c>
      <c r="I26" s="6">
        <v>1</v>
      </c>
      <c r="J26" s="6">
        <v>8.5</v>
      </c>
      <c r="K26" s="4">
        <v>8.5</v>
      </c>
      <c r="L26" s="4"/>
      <c r="M26" s="4"/>
      <c r="N26" s="4"/>
      <c r="O26" s="4"/>
      <c r="P26" s="4"/>
      <c r="Q26" s="4"/>
      <c r="U26" s="4"/>
      <c r="V26" s="4"/>
    </row>
    <row r="27" spans="3:10" ht="12.75">
      <c r="C27" s="7"/>
      <c r="D27" s="7"/>
      <c r="E27" s="7"/>
      <c r="F27" s="10"/>
      <c r="G27" s="6"/>
      <c r="I27" s="10"/>
      <c r="J27" s="10"/>
    </row>
    <row r="28" spans="1:26" ht="12.75">
      <c r="A28" s="11" t="s">
        <v>10</v>
      </c>
      <c r="B28">
        <v>10</v>
      </c>
      <c r="C28" s="7">
        <f>SUM(C8:C27)</f>
        <v>53.75</v>
      </c>
      <c r="D28" s="7">
        <f>SUM(D8:D27)</f>
        <v>371.59722222222223</v>
      </c>
      <c r="E28" s="7">
        <f>AVERAGE(E8:E27)</f>
        <v>6.977531855500823</v>
      </c>
      <c r="F28" s="7">
        <f>SUM(F8:F27)</f>
        <v>25.25</v>
      </c>
      <c r="G28" s="4">
        <f>AVERAGE(G8:G27)</f>
        <v>7.462528629685492</v>
      </c>
      <c r="H28" s="7">
        <f>SUM(H8:H27)</f>
        <v>175.04722222222222</v>
      </c>
      <c r="I28" s="7">
        <f>SUM(I8:I27)</f>
        <v>11</v>
      </c>
      <c r="J28" s="7">
        <f>AVERAGE(J8:J27)</f>
        <v>7.120277777777778</v>
      </c>
      <c r="K28" s="7">
        <f>SUM(K8:K27)</f>
        <v>74.35000000000001</v>
      </c>
      <c r="L28" s="7">
        <f>SUM(L8:L27)</f>
        <v>16.5</v>
      </c>
      <c r="M28" s="7">
        <f>AVERAGE(M8:M27)</f>
        <v>6.157425213675213</v>
      </c>
      <c r="N28" s="7">
        <f>SUM(N8:N27)</f>
        <v>114.43333333333334</v>
      </c>
      <c r="O28" s="7">
        <f>SUM(O8:O27)</f>
        <v>0</v>
      </c>
      <c r="P28" s="7" t="e">
        <f>AVERAGE(P8:P27)</f>
        <v>#DIV/0!</v>
      </c>
      <c r="Q28" s="7">
        <f>SUM(Q8:Q27)</f>
        <v>0</v>
      </c>
      <c r="R28" s="7">
        <f>SUM(R8:R27)</f>
        <v>1</v>
      </c>
      <c r="S28" s="7">
        <f>AVERAGE(S8:S27)</f>
        <v>7.766666666666667</v>
      </c>
      <c r="T28" s="7">
        <f>SUM(T8:T27)</f>
        <v>7.766666666666667</v>
      </c>
      <c r="U28" s="7">
        <f>SUM(U8:U27)</f>
        <v>0</v>
      </c>
      <c r="V28" s="7" t="e">
        <f>AVERAGE(V8:V27)</f>
        <v>#DIV/0!</v>
      </c>
      <c r="W28" s="7">
        <f>SUM(W8:W27)</f>
        <v>0</v>
      </c>
      <c r="X28" s="7">
        <f>SUM(X8:X27)</f>
        <v>0</v>
      </c>
      <c r="Y28" s="7" t="e">
        <f>AVERAGE(Y8:Y27)</f>
        <v>#DIV/0!</v>
      </c>
      <c r="Z28" s="7">
        <f>SUM(Z8:Z27)</f>
        <v>0</v>
      </c>
    </row>
    <row r="29" spans="1:26" ht="12.75">
      <c r="A29" s="11" t="s">
        <v>10</v>
      </c>
      <c r="B29">
        <v>10</v>
      </c>
      <c r="C29" s="7">
        <f>C28/10</f>
        <v>5.375</v>
      </c>
      <c r="D29" s="7">
        <f>D28/10</f>
        <v>37.15972222222222</v>
      </c>
      <c r="E29" s="7">
        <f>D29/C29</f>
        <v>6.91343669250646</v>
      </c>
      <c r="F29" s="7">
        <f>F28/10</f>
        <v>2.525</v>
      </c>
      <c r="G29" s="7">
        <f>H29/F29</f>
        <v>6.932563256325632</v>
      </c>
      <c r="H29" s="7">
        <f>H28/10</f>
        <v>17.50472222222222</v>
      </c>
      <c r="I29" s="7">
        <f>I28/10</f>
        <v>1.1</v>
      </c>
      <c r="J29" s="7">
        <f>K29/I29</f>
        <v>6.759090909090909</v>
      </c>
      <c r="K29" s="7">
        <f>K28/10</f>
        <v>7.4350000000000005</v>
      </c>
      <c r="L29" s="7">
        <f>L28/10</f>
        <v>1.65</v>
      </c>
      <c r="M29" s="7">
        <f>N29/L29</f>
        <v>6.935353535353536</v>
      </c>
      <c r="N29" s="7">
        <f>N28/10</f>
        <v>11.443333333333333</v>
      </c>
      <c r="O29" s="7">
        <f>O28/10</f>
        <v>0</v>
      </c>
      <c r="P29" s="7" t="e">
        <f>AVERAGE(P9:P28)</f>
        <v>#DIV/0!</v>
      </c>
      <c r="Q29" s="7">
        <f>Q28/10</f>
        <v>0</v>
      </c>
      <c r="R29" s="7">
        <f>R28/10</f>
        <v>0.1</v>
      </c>
      <c r="S29" s="7">
        <f>T29/R29</f>
        <v>7.766666666666666</v>
      </c>
      <c r="T29" s="7">
        <f>T28/10</f>
        <v>0.7766666666666666</v>
      </c>
      <c r="U29" s="7">
        <f>U28/10</f>
        <v>0</v>
      </c>
      <c r="V29" s="7" t="e">
        <f>AVERAGE(V9:V28)</f>
        <v>#DIV/0!</v>
      </c>
      <c r="W29" s="7">
        <f>W28/10</f>
        <v>0</v>
      </c>
      <c r="X29" s="7">
        <f>X28/10</f>
        <v>0</v>
      </c>
      <c r="Y29" s="7" t="e">
        <f>AVERAGE(Y9:Y28)</f>
        <v>#DIV/0!</v>
      </c>
      <c r="Z29" s="7">
        <f>Z28/10</f>
        <v>0</v>
      </c>
    </row>
    <row r="30" spans="1:10" ht="12.75">
      <c r="A30" s="11" t="s">
        <v>10</v>
      </c>
      <c r="C30" s="7"/>
      <c r="D30" s="7"/>
      <c r="E30" s="7"/>
      <c r="F30" s="10"/>
      <c r="G30" s="6"/>
      <c r="I30" s="10"/>
      <c r="J30" s="10"/>
    </row>
    <row r="31" spans="3:5" ht="12.75">
      <c r="C31" s="7"/>
      <c r="D31" s="7"/>
      <c r="E31" s="7"/>
    </row>
    <row r="32" spans="1:22" ht="12.75">
      <c r="A32" s="11">
        <v>1481</v>
      </c>
      <c r="C32" s="7">
        <v>7.25</v>
      </c>
      <c r="D32" s="7">
        <v>58.47222222222222</v>
      </c>
      <c r="E32" s="7">
        <v>8.065134099616857</v>
      </c>
      <c r="F32" s="4">
        <v>3</v>
      </c>
      <c r="G32" s="4">
        <v>7.5125</v>
      </c>
      <c r="H32" s="4">
        <v>21.28333333333333</v>
      </c>
      <c r="I32" s="4">
        <v>4.25</v>
      </c>
      <c r="J32" s="4">
        <v>8.75032679738562</v>
      </c>
      <c r="K32" s="4">
        <v>37.18888888888889</v>
      </c>
      <c r="L32" s="4"/>
      <c r="M32" s="4"/>
      <c r="N32" s="4"/>
      <c r="O32" s="4"/>
      <c r="P32" s="4"/>
      <c r="Q32" s="4"/>
      <c r="U32" s="4"/>
      <c r="V32" s="4"/>
    </row>
    <row r="33" spans="3:5" ht="12.75">
      <c r="C33" s="7"/>
      <c r="D33" s="7"/>
      <c r="E33" s="7"/>
    </row>
    <row r="34" spans="1:22" ht="12.75">
      <c r="A34" s="11">
        <v>1482</v>
      </c>
      <c r="C34" s="7">
        <v>7</v>
      </c>
      <c r="D34" s="7">
        <v>56.66666666666667</v>
      </c>
      <c r="E34" s="7">
        <v>8.095238095238097</v>
      </c>
      <c r="F34" s="6">
        <v>2</v>
      </c>
      <c r="G34" s="6">
        <v>5.666666666666667</v>
      </c>
      <c r="H34" s="4">
        <v>11.333333333333334</v>
      </c>
      <c r="I34" s="6">
        <v>5</v>
      </c>
      <c r="J34" s="4">
        <v>9.066666666666666</v>
      </c>
      <c r="K34" s="4">
        <v>45.333333333333336</v>
      </c>
      <c r="L34" s="4"/>
      <c r="M34" s="4"/>
      <c r="N34" s="4"/>
      <c r="O34" s="4"/>
      <c r="P34" s="4"/>
      <c r="Q34" s="4"/>
      <c r="U34" s="4"/>
      <c r="V34" s="4"/>
    </row>
    <row r="35" spans="3:5" ht="12.75">
      <c r="C35" s="7"/>
      <c r="D35" s="7"/>
      <c r="E35" s="7"/>
    </row>
    <row r="36" spans="1:22" ht="12.75">
      <c r="A36" s="11">
        <v>1483</v>
      </c>
      <c r="C36" s="7"/>
      <c r="D36" s="7"/>
      <c r="E36" s="7"/>
      <c r="F36" s="4"/>
      <c r="H36" s="4"/>
      <c r="I36" s="4"/>
      <c r="J36" s="4"/>
      <c r="L36" s="4"/>
      <c r="M36" s="4"/>
      <c r="N36" s="4"/>
      <c r="O36" s="4"/>
      <c r="P36" s="4"/>
      <c r="Q36" s="4"/>
      <c r="U36" s="4"/>
      <c r="V36" s="4"/>
    </row>
    <row r="37" spans="3:5" ht="12.75">
      <c r="C37" s="7"/>
      <c r="D37" s="7"/>
      <c r="E37" s="7"/>
    </row>
    <row r="38" spans="1:22" ht="12.75">
      <c r="A38" s="11">
        <v>1484</v>
      </c>
      <c r="C38" s="7">
        <v>5.666666666666667</v>
      </c>
      <c r="D38" s="7">
        <v>49.166666666666664</v>
      </c>
      <c r="E38" s="7">
        <v>8.676470588235293</v>
      </c>
      <c r="F38" s="4"/>
      <c r="H38" s="4"/>
      <c r="I38" s="6">
        <v>5.666666666666667</v>
      </c>
      <c r="J38" s="6">
        <v>8.676470588235293</v>
      </c>
      <c r="K38" s="4">
        <v>49.166666666666664</v>
      </c>
      <c r="L38" s="4"/>
      <c r="M38" s="4"/>
      <c r="N38" s="4"/>
      <c r="O38" s="4"/>
      <c r="P38" s="4"/>
      <c r="Q38" s="4"/>
      <c r="U38" s="4"/>
      <c r="V38" s="4"/>
    </row>
    <row r="39" spans="3:5" ht="12.75">
      <c r="C39" s="7"/>
      <c r="D39" s="7"/>
      <c r="E39" s="7"/>
    </row>
    <row r="40" spans="1:22" ht="12.75">
      <c r="A40" s="11">
        <v>1485</v>
      </c>
      <c r="C40" s="7">
        <v>6</v>
      </c>
      <c r="D40" s="7">
        <v>24.9</v>
      </c>
      <c r="E40" s="7">
        <v>4.15</v>
      </c>
      <c r="F40" s="4"/>
      <c r="H40" s="4"/>
      <c r="I40" s="4"/>
      <c r="J40" s="4"/>
      <c r="K40" s="4"/>
      <c r="L40" s="4"/>
      <c r="M40" s="4"/>
      <c r="N40" s="4"/>
      <c r="O40" s="2">
        <v>6</v>
      </c>
      <c r="P40" s="6">
        <v>4.15</v>
      </c>
      <c r="Q40" s="4">
        <v>24.9</v>
      </c>
      <c r="U40" s="4"/>
      <c r="V40" s="4"/>
    </row>
    <row r="41" spans="3:5" ht="12.75">
      <c r="C41" s="7"/>
      <c r="D41" s="7"/>
      <c r="E41" s="7"/>
    </row>
    <row r="42" spans="1:22" ht="12.75">
      <c r="A42" s="11">
        <v>1486</v>
      </c>
      <c r="C42" s="7">
        <v>6</v>
      </c>
      <c r="D42" s="7">
        <v>24.766666666666666</v>
      </c>
      <c r="E42" s="7">
        <v>4.127777777777777</v>
      </c>
      <c r="F42" s="4"/>
      <c r="H42" s="4"/>
      <c r="I42" s="6">
        <v>6</v>
      </c>
      <c r="J42" s="6">
        <v>4.127777777777777</v>
      </c>
      <c r="K42" s="4">
        <v>24.766666666666666</v>
      </c>
      <c r="L42" s="4"/>
      <c r="M42" s="4"/>
      <c r="N42" s="4"/>
      <c r="O42" s="4"/>
      <c r="P42" s="4"/>
      <c r="Q42" s="4"/>
      <c r="U42" s="4"/>
      <c r="V42" s="4"/>
    </row>
    <row r="43" spans="3:5" ht="12.75">
      <c r="C43" s="7"/>
      <c r="D43" s="7"/>
      <c r="E43" s="7"/>
    </row>
    <row r="44" spans="1:26" ht="12.75">
      <c r="A44" s="11">
        <v>1487</v>
      </c>
      <c r="C44" s="7">
        <v>2</v>
      </c>
      <c r="D44" s="7">
        <v>16.166666666666668</v>
      </c>
      <c r="E44" s="7">
        <v>8.083333333333334</v>
      </c>
      <c r="F44" s="4"/>
      <c r="H44" s="4"/>
      <c r="I44" s="4"/>
      <c r="J44" s="4"/>
      <c r="K44" s="4"/>
      <c r="L44" s="4"/>
      <c r="M44" s="4"/>
      <c r="N44" s="4"/>
      <c r="O44" s="4"/>
      <c r="P44" s="4"/>
      <c r="Q44" s="4"/>
      <c r="U44" s="4"/>
      <c r="V44" s="4"/>
      <c r="X44" s="2">
        <v>2</v>
      </c>
      <c r="Y44" s="6">
        <v>8.083333333333334</v>
      </c>
      <c r="Z44" s="4">
        <v>16.166666666666668</v>
      </c>
    </row>
    <row r="45" spans="3:5" ht="12.75">
      <c r="C45" s="7"/>
      <c r="D45" s="7"/>
      <c r="E45" s="7"/>
    </row>
    <row r="46" spans="1:22" ht="12.75">
      <c r="A46" s="11">
        <v>1488</v>
      </c>
      <c r="C46" s="7">
        <v>10.333333333333332</v>
      </c>
      <c r="D46" s="7">
        <v>63.10833333333333</v>
      </c>
      <c r="E46" s="7">
        <v>6.107258064516129</v>
      </c>
      <c r="F46" s="4">
        <v>3.333333333333333</v>
      </c>
      <c r="G46" s="4">
        <v>9.373958333333333</v>
      </c>
      <c r="H46" s="4">
        <v>30.441666666666663</v>
      </c>
      <c r="I46" s="4"/>
      <c r="J46" s="4"/>
      <c r="K46" s="4"/>
      <c r="L46" s="4">
        <v>7</v>
      </c>
      <c r="M46" s="4">
        <v>4.666666666666667</v>
      </c>
      <c r="N46" s="4">
        <v>32.666666666666664</v>
      </c>
      <c r="O46" s="4"/>
      <c r="P46" s="4"/>
      <c r="Q46" s="4"/>
      <c r="U46" s="4"/>
      <c r="V46" s="4"/>
    </row>
    <row r="47" spans="3:5" ht="12.75">
      <c r="C47" s="7"/>
      <c r="D47" s="7"/>
      <c r="E47" s="7"/>
    </row>
    <row r="48" spans="1:22" ht="12.75">
      <c r="A48" s="11">
        <v>1489</v>
      </c>
      <c r="C48" s="7"/>
      <c r="D48" s="7"/>
      <c r="E48" s="7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U48" s="4"/>
      <c r="V48" s="4"/>
    </row>
    <row r="49" spans="3:5" ht="12.75">
      <c r="C49" s="7"/>
      <c r="D49" s="7"/>
      <c r="E49" s="7"/>
    </row>
    <row r="50" spans="1:22" ht="12.75">
      <c r="A50" s="11">
        <v>1490</v>
      </c>
      <c r="C50" s="7"/>
      <c r="D50" s="7"/>
      <c r="E50" s="7"/>
      <c r="F50" s="4"/>
      <c r="H50" s="4"/>
      <c r="I50" s="4"/>
      <c r="J50" s="4"/>
      <c r="K50" s="4"/>
      <c r="L50" s="4"/>
      <c r="M50" s="4"/>
      <c r="N50" s="4"/>
      <c r="O50" s="4"/>
      <c r="P50" s="4"/>
      <c r="Q50" s="4"/>
      <c r="U50" s="4"/>
      <c r="V50" s="4"/>
    </row>
    <row r="51" spans="3:5" ht="12.75">
      <c r="C51" s="7"/>
      <c r="D51" s="7"/>
      <c r="E51" s="7"/>
    </row>
    <row r="52" spans="1:26" ht="12.75">
      <c r="A52" s="11" t="s">
        <v>11</v>
      </c>
      <c r="B52">
        <v>7</v>
      </c>
      <c r="C52" s="7">
        <f>SUM(C32:C51)</f>
        <v>44.25</v>
      </c>
      <c r="D52" s="7">
        <f>SUM(D32:D51)</f>
        <v>293.2472222222222</v>
      </c>
      <c r="E52" s="7">
        <f>AVERAGE(E32:E51)</f>
        <v>6.757887422673927</v>
      </c>
      <c r="F52" s="7">
        <f>SUM(F32:F51)</f>
        <v>8.333333333333332</v>
      </c>
      <c r="G52" s="4">
        <f>AVERAGE(G32:G51)</f>
        <v>7.517708333333334</v>
      </c>
      <c r="H52" s="7">
        <f>SUM(H32:H51)</f>
        <v>63.05833333333333</v>
      </c>
      <c r="I52" s="7">
        <f>SUM(I32:I51)</f>
        <v>20.916666666666668</v>
      </c>
      <c r="J52" s="4">
        <f>AVERAGE(J32:J51)</f>
        <v>7.6553104575163395</v>
      </c>
      <c r="K52" s="7">
        <f>SUM(K32:K51)</f>
        <v>156.45555555555558</v>
      </c>
      <c r="L52" s="7">
        <f>SUM(L32:L51)</f>
        <v>7</v>
      </c>
      <c r="M52" s="4">
        <f>AVERAGE(M32:M51)</f>
        <v>4.666666666666667</v>
      </c>
      <c r="N52" s="7">
        <f>SUM(N32:N51)</f>
        <v>32.666666666666664</v>
      </c>
      <c r="O52" s="7">
        <f>SUM(O32:O51)</f>
        <v>6</v>
      </c>
      <c r="P52" s="4">
        <f>AVERAGE(P32:P51)</f>
        <v>4.15</v>
      </c>
      <c r="Q52" s="7">
        <f>SUM(Q32:Q51)</f>
        <v>24.9</v>
      </c>
      <c r="R52" s="7">
        <f>SUM(R32:R51)</f>
        <v>0</v>
      </c>
      <c r="S52" s="4" t="e">
        <f>AVERAGE(S32:S51)</f>
        <v>#DIV/0!</v>
      </c>
      <c r="T52" s="7">
        <f>SUM(T32:T51)</f>
        <v>0</v>
      </c>
      <c r="U52" s="7">
        <f>SUM(U32:U51)</f>
        <v>0</v>
      </c>
      <c r="V52" s="4" t="e">
        <f>AVERAGE(V32:V51)</f>
        <v>#DIV/0!</v>
      </c>
      <c r="W52" s="7">
        <f>SUM(W32:W51)</f>
        <v>0</v>
      </c>
      <c r="X52" s="7">
        <f>SUM(X32:X51)</f>
        <v>2</v>
      </c>
      <c r="Y52" s="4">
        <f>AVERAGE(Y32:Y51)</f>
        <v>8.083333333333334</v>
      </c>
      <c r="Z52" s="7">
        <f>SUM(Z32:Z51)</f>
        <v>16.166666666666668</v>
      </c>
    </row>
    <row r="53" spans="1:26" ht="12.75">
      <c r="A53" s="11" t="s">
        <v>11</v>
      </c>
      <c r="B53">
        <v>7</v>
      </c>
      <c r="C53" s="7">
        <f>C52/7</f>
        <v>6.321428571428571</v>
      </c>
      <c r="D53" s="7">
        <f>D52/7</f>
        <v>41.89246031746031</v>
      </c>
      <c r="E53" s="7">
        <f>D53/C53</f>
        <v>6.62705586942875</v>
      </c>
      <c r="F53" s="7">
        <f>F52/7</f>
        <v>1.1904761904761902</v>
      </c>
      <c r="G53" s="7">
        <f>H53/F53</f>
        <v>7.567000000000001</v>
      </c>
      <c r="H53" s="7">
        <f>H52/7</f>
        <v>9.008333333333333</v>
      </c>
      <c r="I53" s="7">
        <f>I52/7</f>
        <v>2.988095238095238</v>
      </c>
      <c r="J53" s="7">
        <f>K53/I53</f>
        <v>7.479946879150067</v>
      </c>
      <c r="K53" s="7">
        <f>K52/7</f>
        <v>22.350793650793655</v>
      </c>
      <c r="L53" s="7">
        <f>L52/7</f>
        <v>1</v>
      </c>
      <c r="M53" s="7">
        <f>N53/L53</f>
        <v>4.666666666666666</v>
      </c>
      <c r="N53" s="7">
        <f>N52/7</f>
        <v>4.666666666666666</v>
      </c>
      <c r="O53" s="7">
        <f>O52/7</f>
        <v>0.8571428571428571</v>
      </c>
      <c r="P53" s="7">
        <f>Q53/O53</f>
        <v>4.15</v>
      </c>
      <c r="Q53" s="7">
        <f>Q52/7</f>
        <v>3.557142857142857</v>
      </c>
      <c r="R53" s="7">
        <f>R52/7</f>
        <v>0</v>
      </c>
      <c r="S53" s="7">
        <v>0</v>
      </c>
      <c r="T53" s="7">
        <f>T52/7</f>
        <v>0</v>
      </c>
      <c r="U53" s="7">
        <f>U52/7</f>
        <v>0</v>
      </c>
      <c r="V53" s="4">
        <v>0</v>
      </c>
      <c r="W53" s="7">
        <f>W52/7</f>
        <v>0</v>
      </c>
      <c r="X53" s="7">
        <f>X52/7</f>
        <v>0.2857142857142857</v>
      </c>
      <c r="Y53" s="7">
        <f>Z53/X53</f>
        <v>8.083333333333334</v>
      </c>
      <c r="Z53" s="7">
        <f>Z52/7</f>
        <v>2.3095238095238098</v>
      </c>
    </row>
    <row r="54" spans="1:5" ht="12.75">
      <c r="A54" s="11" t="s">
        <v>11</v>
      </c>
      <c r="C54" s="7"/>
      <c r="D54" s="7"/>
      <c r="E54" s="7"/>
    </row>
    <row r="55" spans="3:5" ht="12.75">
      <c r="C55" s="7"/>
      <c r="D55" s="7"/>
      <c r="E55" s="7"/>
    </row>
    <row r="56" spans="1:40" ht="12.75">
      <c r="A56" s="11">
        <v>1491</v>
      </c>
      <c r="B56" s="7"/>
      <c r="C56" s="7">
        <v>2.333333333333333</v>
      </c>
      <c r="D56" s="7">
        <v>15.402777777777779</v>
      </c>
      <c r="E56" s="7">
        <v>6.601190476190477</v>
      </c>
      <c r="F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6">
        <v>1.3333333333333333</v>
      </c>
      <c r="V56" s="6">
        <v>6.552083333333333</v>
      </c>
      <c r="W56" s="4">
        <v>8.73611111111111</v>
      </c>
      <c r="X56" s="2">
        <v>1</v>
      </c>
      <c r="Y56" s="6">
        <v>6.666666666666667</v>
      </c>
      <c r="Z56" s="4">
        <v>6.666666666666667</v>
      </c>
      <c r="AA56" s="4"/>
      <c r="AE56" s="6"/>
      <c r="AF56" s="6"/>
      <c r="AG56" s="6"/>
      <c r="AH56" s="4"/>
      <c r="AI56" s="4"/>
      <c r="AJ56" s="2"/>
      <c r="AK56" s="6"/>
      <c r="AL56" s="6"/>
      <c r="AM56" s="4"/>
      <c r="AN56" s="4"/>
    </row>
    <row r="57" spans="3:5" ht="12.75">
      <c r="C57" s="7"/>
      <c r="D57" s="7"/>
      <c r="E57" s="7"/>
    </row>
    <row r="58" spans="1:23" ht="12.75">
      <c r="A58" s="11">
        <v>1492</v>
      </c>
      <c r="C58" s="7">
        <v>2.333333333333333</v>
      </c>
      <c r="D58" s="7">
        <v>17.38888888888889</v>
      </c>
      <c r="E58" s="7">
        <v>7.452380952380953</v>
      </c>
      <c r="F58" s="6">
        <v>1.3333333333333333</v>
      </c>
      <c r="G58" s="6">
        <v>7.666666666666668</v>
      </c>
      <c r="H58" s="4">
        <v>10.222222222222223</v>
      </c>
      <c r="I58" s="4"/>
      <c r="J58" s="4"/>
      <c r="K58" s="4"/>
      <c r="L58" s="4"/>
      <c r="M58" s="4"/>
      <c r="N58" s="4"/>
      <c r="O58" s="4"/>
      <c r="P58" s="4"/>
      <c r="Q58" s="4"/>
      <c r="U58" s="6">
        <v>1</v>
      </c>
      <c r="V58" s="6">
        <v>7.166666666666667</v>
      </c>
      <c r="W58" s="4">
        <v>7.166666666666667</v>
      </c>
    </row>
    <row r="59" spans="3:5" ht="12.75">
      <c r="C59" s="7"/>
      <c r="D59" s="7"/>
      <c r="E59" s="7"/>
    </row>
    <row r="60" spans="1:22" ht="12.75">
      <c r="A60" s="11">
        <v>1493</v>
      </c>
      <c r="C60" s="7">
        <v>2.333333333333333</v>
      </c>
      <c r="D60" s="7">
        <v>21.6</v>
      </c>
      <c r="E60" s="7">
        <v>9.25714285714286</v>
      </c>
      <c r="F60" s="6">
        <v>1.3333333333333333</v>
      </c>
      <c r="G60" s="6">
        <v>9.25</v>
      </c>
      <c r="H60" s="4">
        <v>12.333333333333334</v>
      </c>
      <c r="I60" s="6">
        <v>1</v>
      </c>
      <c r="J60" s="6">
        <v>9.266666666666667</v>
      </c>
      <c r="K60" s="4">
        <v>9.266666666666667</v>
      </c>
      <c r="L60" s="4"/>
      <c r="M60" s="4"/>
      <c r="N60" s="4"/>
      <c r="O60" s="4"/>
      <c r="P60" s="4"/>
      <c r="Q60" s="4"/>
      <c r="U60" s="4"/>
      <c r="V60" s="4"/>
    </row>
    <row r="61" spans="3:5" ht="12.75">
      <c r="C61" s="7"/>
      <c r="D61" s="7"/>
      <c r="E61" s="7"/>
    </row>
    <row r="62" spans="1:22" ht="12.75">
      <c r="A62" s="11">
        <v>1494</v>
      </c>
      <c r="C62" s="7">
        <v>2.333333333333333</v>
      </c>
      <c r="D62" s="7">
        <v>22.575</v>
      </c>
      <c r="E62" s="7">
        <v>9.675</v>
      </c>
      <c r="F62" s="6">
        <v>1.3333333333333333</v>
      </c>
      <c r="G62" s="6">
        <v>9.675</v>
      </c>
      <c r="H62" s="4">
        <v>12.9</v>
      </c>
      <c r="I62" s="6">
        <v>1</v>
      </c>
      <c r="J62" s="6">
        <v>9.674999999999999</v>
      </c>
      <c r="K62" s="4">
        <v>9.674999999999999</v>
      </c>
      <c r="L62" s="4"/>
      <c r="M62" s="4"/>
      <c r="N62" s="4"/>
      <c r="O62" s="4"/>
      <c r="P62" s="4"/>
      <c r="Q62" s="4"/>
      <c r="U62" s="4"/>
      <c r="V62" s="4"/>
    </row>
    <row r="63" spans="3:5" ht="12.75">
      <c r="C63" s="7"/>
      <c r="D63" s="7"/>
      <c r="E63" s="7"/>
    </row>
    <row r="64" spans="1:22" ht="12.75">
      <c r="A64" s="11">
        <v>1495</v>
      </c>
      <c r="C64" s="7">
        <v>1</v>
      </c>
      <c r="D64" s="7">
        <v>9.402083333333334</v>
      </c>
      <c r="E64" s="7">
        <v>9.402083333333334</v>
      </c>
      <c r="F64" s="6">
        <v>1</v>
      </c>
      <c r="G64" s="6">
        <v>9.402083333333334</v>
      </c>
      <c r="H64" s="4">
        <v>9.402083333333334</v>
      </c>
      <c r="I64" s="4"/>
      <c r="J64" s="4"/>
      <c r="K64" s="4"/>
      <c r="L64" s="4"/>
      <c r="M64" s="4"/>
      <c r="N64" s="4"/>
      <c r="O64" s="4"/>
      <c r="P64" s="4"/>
      <c r="Q64" s="4"/>
      <c r="U64" s="4"/>
      <c r="V64" s="4"/>
    </row>
    <row r="65" spans="3:5" ht="12.75">
      <c r="C65" s="7"/>
      <c r="D65" s="7"/>
      <c r="E65" s="7"/>
    </row>
    <row r="66" spans="1:22" ht="12.75">
      <c r="A66" s="11">
        <v>1496</v>
      </c>
      <c r="C66" s="7">
        <v>1</v>
      </c>
      <c r="D66" s="7">
        <v>9.683333333333334</v>
      </c>
      <c r="E66" s="7">
        <v>9.683333333333334</v>
      </c>
      <c r="F66" s="6">
        <v>1</v>
      </c>
      <c r="G66" s="6">
        <v>9.683333333333334</v>
      </c>
      <c r="H66" s="4">
        <v>9.683333333333334</v>
      </c>
      <c r="I66" s="4"/>
      <c r="J66" s="4"/>
      <c r="K66" s="4"/>
      <c r="L66" s="4"/>
      <c r="M66" s="4"/>
      <c r="N66" s="4"/>
      <c r="O66" s="4"/>
      <c r="P66" s="4"/>
      <c r="Q66" s="4"/>
      <c r="U66" s="4"/>
      <c r="V66" s="4"/>
    </row>
    <row r="67" spans="3:5" ht="12.75">
      <c r="C67" s="7"/>
      <c r="D67" s="7"/>
      <c r="E67" s="7"/>
    </row>
    <row r="68" spans="1:22" ht="12.75">
      <c r="A68" s="11">
        <v>1497</v>
      </c>
      <c r="C68" s="7">
        <v>1</v>
      </c>
      <c r="D68" s="7">
        <v>10.5</v>
      </c>
      <c r="E68" s="7">
        <v>10.5</v>
      </c>
      <c r="F68" s="4"/>
      <c r="H68" s="4"/>
      <c r="I68" s="6">
        <v>1</v>
      </c>
      <c r="J68" s="6">
        <v>10.5</v>
      </c>
      <c r="K68" s="4">
        <v>10.5</v>
      </c>
      <c r="L68" s="4"/>
      <c r="M68" s="4"/>
      <c r="N68" s="4"/>
      <c r="O68" s="4"/>
      <c r="P68" s="4"/>
      <c r="Q68" s="4"/>
      <c r="U68" s="4"/>
      <c r="V68" s="4"/>
    </row>
    <row r="69" spans="3:5" ht="12.75">
      <c r="C69" s="7"/>
      <c r="D69" s="7"/>
      <c r="E69" s="7"/>
    </row>
    <row r="70" spans="1:23" ht="12.75">
      <c r="A70" s="11">
        <v>1498</v>
      </c>
      <c r="C70" s="7">
        <v>1</v>
      </c>
      <c r="D70" s="7">
        <v>10.4</v>
      </c>
      <c r="E70" s="7">
        <v>10.4</v>
      </c>
      <c r="F70" s="4"/>
      <c r="H70" s="4"/>
      <c r="I70" s="4"/>
      <c r="J70" s="4"/>
      <c r="K70" s="4"/>
      <c r="L70" s="4"/>
      <c r="M70" s="4"/>
      <c r="N70" s="4"/>
      <c r="O70" s="4"/>
      <c r="P70" s="4"/>
      <c r="Q70" s="4"/>
      <c r="U70" s="6">
        <v>1</v>
      </c>
      <c r="V70" s="6">
        <v>10.4</v>
      </c>
      <c r="W70" s="4">
        <v>10.4</v>
      </c>
    </row>
    <row r="71" spans="3:5" ht="12.75">
      <c r="C71" s="7"/>
      <c r="D71" s="7"/>
      <c r="E71" s="7"/>
    </row>
    <row r="72" spans="1:22" ht="12.75">
      <c r="A72" s="11">
        <v>1499</v>
      </c>
      <c r="C72" s="7">
        <v>1</v>
      </c>
      <c r="D72" s="7">
        <v>9</v>
      </c>
      <c r="E72" s="7">
        <v>9</v>
      </c>
      <c r="F72" s="4"/>
      <c r="H72" s="4"/>
      <c r="I72" s="6">
        <v>1</v>
      </c>
      <c r="J72" s="6">
        <v>9</v>
      </c>
      <c r="K72" s="4">
        <v>9</v>
      </c>
      <c r="L72" s="4"/>
      <c r="M72" s="4"/>
      <c r="N72" s="4"/>
      <c r="O72" s="4"/>
      <c r="P72" s="4"/>
      <c r="Q72" s="4"/>
      <c r="U72" s="4"/>
      <c r="V72" s="4"/>
    </row>
    <row r="73" spans="3:5" ht="12.75">
      <c r="C73" s="7"/>
      <c r="D73" s="7"/>
      <c r="E73" s="7"/>
    </row>
    <row r="74" spans="1:22" ht="12.75">
      <c r="A74" s="11">
        <v>1500</v>
      </c>
      <c r="C74" s="7">
        <v>6.666666666666667</v>
      </c>
      <c r="D74" s="7">
        <v>63.48055555555557</v>
      </c>
      <c r="E74" s="7">
        <v>9.522083333333335</v>
      </c>
      <c r="F74" s="4">
        <v>6.666666666666667</v>
      </c>
      <c r="G74" s="4">
        <v>9.525571895424836</v>
      </c>
      <c r="H74" s="4">
        <v>63.48055555555557</v>
      </c>
      <c r="I74" s="4"/>
      <c r="J74" s="4"/>
      <c r="K74" s="4"/>
      <c r="L74" s="4"/>
      <c r="M74" s="4"/>
      <c r="N74" s="4"/>
      <c r="O74" s="4"/>
      <c r="P74" s="4"/>
      <c r="Q74" s="4"/>
      <c r="U74" s="4"/>
      <c r="V74" s="4"/>
    </row>
    <row r="75" spans="3:5" ht="12.75">
      <c r="C75" s="7"/>
      <c r="D75" s="7"/>
      <c r="E75" s="7"/>
    </row>
    <row r="76" spans="1:26" ht="12.75">
      <c r="A76" s="11" t="s">
        <v>12</v>
      </c>
      <c r="B76">
        <v>10</v>
      </c>
      <c r="C76" s="7">
        <f>SUM(C56:C75)</f>
        <v>21</v>
      </c>
      <c r="D76" s="7">
        <f>SUM(D56:D75)</f>
        <v>189.4326388888889</v>
      </c>
      <c r="E76" s="7">
        <f>AVERAGE(E56:E75)</f>
        <v>9.149321428571431</v>
      </c>
      <c r="F76" s="7">
        <f>SUM(F56:F75)</f>
        <v>12.666666666666668</v>
      </c>
      <c r="G76" s="7">
        <f>AVERAGE(G56:G75)</f>
        <v>9.200442538126362</v>
      </c>
      <c r="H76" s="7">
        <f>SUM(H56:H75)</f>
        <v>118.02152777777779</v>
      </c>
      <c r="I76" s="7">
        <f>SUM(I56:I75)</f>
        <v>4</v>
      </c>
      <c r="J76" s="7">
        <f>AVERAGE(J56:J75)</f>
        <v>9.610416666666666</v>
      </c>
      <c r="K76" s="7">
        <f>SUM(K56:K75)</f>
        <v>38.44166666666666</v>
      </c>
      <c r="L76" s="7">
        <f>SUM(L56:L75)</f>
        <v>0</v>
      </c>
      <c r="M76" s="7" t="e">
        <f>AVERAGE(M56:M75)</f>
        <v>#DIV/0!</v>
      </c>
      <c r="N76" s="7">
        <f>SUM(N56:N75)</f>
        <v>0</v>
      </c>
      <c r="O76" s="7">
        <f>SUM(O56:O75)</f>
        <v>0</v>
      </c>
      <c r="P76" s="7" t="e">
        <f>AVERAGE(P56:P75)</f>
        <v>#DIV/0!</v>
      </c>
      <c r="Q76" s="7">
        <f>SUM(Q56:Q75)</f>
        <v>0</v>
      </c>
      <c r="R76" s="7">
        <f>SUM(R56:R75)</f>
        <v>0</v>
      </c>
      <c r="S76" s="7" t="e">
        <f>AVERAGE(S56:S75)</f>
        <v>#DIV/0!</v>
      </c>
      <c r="T76" s="7">
        <f>SUM(T56:T75)</f>
        <v>0</v>
      </c>
      <c r="U76" s="7">
        <f>SUM(U56:U75)</f>
        <v>3.333333333333333</v>
      </c>
      <c r="V76" s="7">
        <f>AVERAGE(V56:V75)</f>
        <v>8.039583333333333</v>
      </c>
      <c r="W76" s="7">
        <f>SUM(W56:W75)</f>
        <v>26.302777777777777</v>
      </c>
      <c r="X76" s="7">
        <f>SUM(X56:X75)</f>
        <v>1</v>
      </c>
      <c r="Y76" s="7">
        <f>AVERAGE(Y56:Y75)</f>
        <v>6.666666666666667</v>
      </c>
      <c r="Z76" s="7">
        <f>SUM(Z56:Z75)</f>
        <v>6.666666666666667</v>
      </c>
    </row>
    <row r="77" spans="1:26" ht="12.75">
      <c r="A77" s="11" t="s">
        <v>12</v>
      </c>
      <c r="B77">
        <v>10</v>
      </c>
      <c r="C77" s="7">
        <f>C76/10</f>
        <v>2.1</v>
      </c>
      <c r="D77" s="7">
        <f>D76/10</f>
        <v>18.94326388888889</v>
      </c>
      <c r="E77" s="7">
        <f>D77/C77</f>
        <v>9.020601851851852</v>
      </c>
      <c r="F77" s="7">
        <f>F76/10</f>
        <v>1.2666666666666668</v>
      </c>
      <c r="G77" s="7">
        <f>H77/F77</f>
        <v>9.31748903508772</v>
      </c>
      <c r="H77" s="7">
        <f>H76/10</f>
        <v>11.80215277777778</v>
      </c>
      <c r="I77" s="7">
        <f>I76/10</f>
        <v>0.4</v>
      </c>
      <c r="J77" s="7">
        <f>K77/I77</f>
        <v>9.610416666666666</v>
      </c>
      <c r="K77" s="7">
        <f aca="true" t="shared" si="0" ref="K77:R77">K76/10</f>
        <v>3.8441666666666663</v>
      </c>
      <c r="L77" s="7">
        <f t="shared" si="0"/>
        <v>0</v>
      </c>
      <c r="M77" s="7" t="e">
        <f t="shared" si="0"/>
        <v>#DIV/0!</v>
      </c>
      <c r="N77" s="7">
        <f t="shared" si="0"/>
        <v>0</v>
      </c>
      <c r="O77" s="7">
        <f t="shared" si="0"/>
        <v>0</v>
      </c>
      <c r="P77" s="7" t="e">
        <f t="shared" si="0"/>
        <v>#DIV/0!</v>
      </c>
      <c r="Q77" s="7">
        <f t="shared" si="0"/>
        <v>0</v>
      </c>
      <c r="R77" s="7">
        <f t="shared" si="0"/>
        <v>0</v>
      </c>
      <c r="S77" s="7" t="e">
        <f>AVERAGE(S57:S76)</f>
        <v>#DIV/0!</v>
      </c>
      <c r="T77" s="7">
        <f>T76/10</f>
        <v>0</v>
      </c>
      <c r="U77" s="7">
        <f>U76/10</f>
        <v>0.3333333333333333</v>
      </c>
      <c r="V77" s="7">
        <f>W77/U77</f>
        <v>7.890833333333333</v>
      </c>
      <c r="W77" s="7">
        <f>W76/10</f>
        <v>2.6302777777777777</v>
      </c>
      <c r="X77" s="7">
        <f>X76/10</f>
        <v>0.1</v>
      </c>
      <c r="Y77" s="7">
        <f>Z77/X77</f>
        <v>6.666666666666667</v>
      </c>
      <c r="Z77" s="7">
        <f>Z76/10</f>
        <v>0.6666666666666667</v>
      </c>
    </row>
    <row r="78" spans="1:5" ht="12.75">
      <c r="A78" s="11" t="s">
        <v>12</v>
      </c>
      <c r="C78" s="7"/>
      <c r="D78" s="7"/>
      <c r="E78" s="7"/>
    </row>
    <row r="79" spans="3:5" ht="12.75">
      <c r="C79" s="7"/>
      <c r="D79" s="7"/>
      <c r="E79" s="7"/>
    </row>
    <row r="80" spans="1:23" ht="12.75">
      <c r="A80" s="11">
        <v>1501</v>
      </c>
      <c r="C80" s="7">
        <v>1</v>
      </c>
      <c r="D80" s="7">
        <v>10</v>
      </c>
      <c r="E80" s="7">
        <v>10</v>
      </c>
      <c r="F80" s="4"/>
      <c r="H80" s="4"/>
      <c r="I80" s="4"/>
      <c r="J80" s="4"/>
      <c r="K80" s="4"/>
      <c r="L80" s="4"/>
      <c r="M80" s="4"/>
      <c r="N80" s="4"/>
      <c r="O80" s="4"/>
      <c r="P80" s="4"/>
      <c r="Q80" s="4"/>
      <c r="U80" s="6">
        <v>1</v>
      </c>
      <c r="V80" s="6">
        <v>10</v>
      </c>
      <c r="W80" s="4">
        <v>10</v>
      </c>
    </row>
    <row r="81" spans="3:5" ht="12.75">
      <c r="C81" s="7"/>
      <c r="D81" s="7"/>
      <c r="E81" s="7"/>
    </row>
    <row r="82" spans="1:23" ht="12.75">
      <c r="A82" s="11">
        <v>1502</v>
      </c>
      <c r="C82" s="7">
        <v>1</v>
      </c>
      <c r="D82" s="7">
        <v>10</v>
      </c>
      <c r="E82" s="7">
        <v>10</v>
      </c>
      <c r="F82" s="6">
        <v>1</v>
      </c>
      <c r="G82" s="6">
        <v>10</v>
      </c>
      <c r="H82" s="4">
        <v>10</v>
      </c>
      <c r="I82" s="4"/>
      <c r="J82" s="4"/>
      <c r="K82" s="4"/>
      <c r="L82" s="4"/>
      <c r="M82" s="4"/>
      <c r="N82" s="4"/>
      <c r="O82" s="4"/>
      <c r="P82" s="4"/>
      <c r="Q82" s="4"/>
      <c r="U82" s="4"/>
      <c r="V82" s="6"/>
      <c r="W82" s="4"/>
    </row>
    <row r="83" spans="3:5" ht="12.75">
      <c r="C83" s="7"/>
      <c r="D83" s="7"/>
      <c r="E83" s="7"/>
    </row>
    <row r="84" spans="1:22" ht="12.75">
      <c r="A84" s="11">
        <v>1503</v>
      </c>
      <c r="C84" s="7">
        <v>1</v>
      </c>
      <c r="D84" s="7">
        <v>9.666666666666666</v>
      </c>
      <c r="E84" s="7">
        <v>9.666666666666666</v>
      </c>
      <c r="F84" s="6">
        <v>1</v>
      </c>
      <c r="G84" s="6">
        <v>9.666666666666666</v>
      </c>
      <c r="H84" s="4">
        <v>9.666666666666666</v>
      </c>
      <c r="I84" s="4"/>
      <c r="J84" s="4"/>
      <c r="K84" s="4"/>
      <c r="L84" s="4"/>
      <c r="M84" s="4"/>
      <c r="N84" s="4"/>
      <c r="O84" s="4"/>
      <c r="P84" s="4"/>
      <c r="Q84" s="4"/>
      <c r="U84" s="4"/>
      <c r="V84" s="4"/>
    </row>
    <row r="85" spans="3:5" ht="12.75">
      <c r="C85" s="7"/>
      <c r="D85" s="7"/>
      <c r="E85" s="7"/>
    </row>
    <row r="86" spans="1:23" ht="12.75">
      <c r="A86" s="11">
        <v>1504</v>
      </c>
      <c r="C86" s="7">
        <v>4.583333333333333</v>
      </c>
      <c r="D86" s="7">
        <v>46.875</v>
      </c>
      <c r="E86" s="7">
        <v>10.227272727272728</v>
      </c>
      <c r="F86" s="4">
        <v>1</v>
      </c>
      <c r="G86" s="4">
        <v>10</v>
      </c>
      <c r="H86" s="4">
        <v>10</v>
      </c>
      <c r="I86" s="4"/>
      <c r="J86" s="4"/>
      <c r="K86" s="4"/>
      <c r="L86" s="4"/>
      <c r="M86" s="4"/>
      <c r="N86" s="4"/>
      <c r="O86" s="4"/>
      <c r="P86" s="4"/>
      <c r="Q86" s="4"/>
      <c r="U86" s="6">
        <v>3.583333333333333</v>
      </c>
      <c r="V86" s="6">
        <v>10.37534722222222</v>
      </c>
      <c r="W86" s="6">
        <v>36.875</v>
      </c>
    </row>
    <row r="87" spans="3:5" ht="12.75">
      <c r="C87" s="7"/>
      <c r="D87" s="7"/>
      <c r="E87" s="7"/>
    </row>
    <row r="88" spans="1:23" ht="12.75">
      <c r="A88" s="11">
        <v>1505</v>
      </c>
      <c r="C88" s="7">
        <v>1</v>
      </c>
      <c r="D88" s="7">
        <v>10.166666666666666</v>
      </c>
      <c r="E88" s="7">
        <v>10.166666666666666</v>
      </c>
      <c r="F88" s="6">
        <v>1</v>
      </c>
      <c r="G88" s="6">
        <v>10.166666666666666</v>
      </c>
      <c r="H88" s="4">
        <v>10.166666666666666</v>
      </c>
      <c r="I88" s="4"/>
      <c r="J88" s="4"/>
      <c r="K88" s="4"/>
      <c r="L88" s="4"/>
      <c r="M88" s="4"/>
      <c r="N88" s="4"/>
      <c r="O88" s="4"/>
      <c r="P88" s="4"/>
      <c r="Q88" s="4"/>
      <c r="U88" s="4"/>
      <c r="V88" s="6"/>
      <c r="W88" s="4"/>
    </row>
    <row r="89" spans="3:5" ht="12.75">
      <c r="C89" s="7"/>
      <c r="D89" s="7"/>
      <c r="E89" s="7"/>
    </row>
    <row r="90" spans="1:23" ht="12.75">
      <c r="A90" s="11">
        <v>1506</v>
      </c>
      <c r="C90" s="7">
        <v>1</v>
      </c>
      <c r="D90" s="7">
        <v>10</v>
      </c>
      <c r="E90" s="7">
        <v>10</v>
      </c>
      <c r="F90" s="6">
        <v>1</v>
      </c>
      <c r="G90" s="6">
        <v>10</v>
      </c>
      <c r="H90" s="4">
        <v>10</v>
      </c>
      <c r="I90" s="4"/>
      <c r="J90" s="4"/>
      <c r="K90" s="4"/>
      <c r="L90" s="4"/>
      <c r="M90" s="4"/>
      <c r="N90" s="4"/>
      <c r="O90" s="4"/>
      <c r="P90" s="4"/>
      <c r="Q90" s="4"/>
      <c r="U90" s="4"/>
      <c r="V90" s="6"/>
      <c r="W90" s="4"/>
    </row>
    <row r="91" spans="3:5" ht="12.75">
      <c r="C91" s="7"/>
      <c r="D91" s="7"/>
      <c r="E91" s="7"/>
    </row>
    <row r="92" spans="1:23" ht="12.75">
      <c r="A92" s="11">
        <v>1507</v>
      </c>
      <c r="C92" s="7">
        <v>2.333333333333333</v>
      </c>
      <c r="D92" s="7">
        <v>23.333333333333336</v>
      </c>
      <c r="E92" s="7">
        <v>10.000000000000002</v>
      </c>
      <c r="F92" s="6">
        <v>2.333333333333333</v>
      </c>
      <c r="G92" s="6">
        <v>10</v>
      </c>
      <c r="H92" s="6">
        <v>23.333333333333336</v>
      </c>
      <c r="I92" s="4"/>
      <c r="J92" s="4"/>
      <c r="K92" s="4"/>
      <c r="L92" s="4"/>
      <c r="M92" s="4"/>
      <c r="N92" s="4"/>
      <c r="O92" s="4"/>
      <c r="P92" s="4"/>
      <c r="Q92" s="4"/>
      <c r="U92" s="4"/>
      <c r="V92" s="6"/>
      <c r="W92" s="4"/>
    </row>
    <row r="93" spans="3:5" ht="12.75">
      <c r="C93" s="7"/>
      <c r="D93" s="7"/>
      <c r="E93" s="7"/>
    </row>
    <row r="94" spans="1:23" ht="12.75">
      <c r="A94" s="11">
        <v>1508</v>
      </c>
      <c r="C94" s="7">
        <v>2.333333333333333</v>
      </c>
      <c r="D94" s="7">
        <v>23.333333333333336</v>
      </c>
      <c r="E94" s="7">
        <v>10.000000000000002</v>
      </c>
      <c r="F94" s="6">
        <v>2.333333333333333</v>
      </c>
      <c r="G94" s="6">
        <v>10</v>
      </c>
      <c r="H94" s="6">
        <v>23.333333333333336</v>
      </c>
      <c r="I94" s="4"/>
      <c r="J94" s="4"/>
      <c r="K94" s="4"/>
      <c r="L94" s="4"/>
      <c r="M94" s="4"/>
      <c r="N94" s="4"/>
      <c r="O94" s="4"/>
      <c r="P94" s="4"/>
      <c r="Q94" s="4"/>
      <c r="U94" s="4"/>
      <c r="V94" s="6"/>
      <c r="W94" s="4"/>
    </row>
    <row r="95" spans="3:5" ht="12.75">
      <c r="C95" s="7"/>
      <c r="D95" s="7"/>
      <c r="E95" s="7"/>
    </row>
    <row r="96" spans="1:23" ht="12.75">
      <c r="A96" s="11">
        <v>1509</v>
      </c>
      <c r="C96" s="7">
        <v>4.583333333333333</v>
      </c>
      <c r="D96" s="7">
        <v>48.5</v>
      </c>
      <c r="E96" s="7">
        <v>10.581818181818182</v>
      </c>
      <c r="F96" s="6">
        <v>4.583333333333333</v>
      </c>
      <c r="G96" s="6">
        <v>10.592592592592592</v>
      </c>
      <c r="H96" s="6">
        <v>48.5</v>
      </c>
      <c r="I96" s="4"/>
      <c r="J96" s="4"/>
      <c r="K96" s="4"/>
      <c r="L96" s="4"/>
      <c r="M96" s="4"/>
      <c r="N96" s="4"/>
      <c r="O96" s="4"/>
      <c r="P96" s="4"/>
      <c r="Q96" s="4"/>
      <c r="U96" s="4"/>
      <c r="V96" s="6"/>
      <c r="W96" s="4"/>
    </row>
    <row r="97" spans="3:5" ht="12.75">
      <c r="C97" s="7"/>
      <c r="D97" s="7"/>
      <c r="E97" s="7"/>
    </row>
    <row r="98" spans="1:23" ht="12.75">
      <c r="A98" s="11">
        <v>1510</v>
      </c>
      <c r="C98" s="7">
        <v>2.333333333333333</v>
      </c>
      <c r="D98" s="7">
        <v>23.333333333333336</v>
      </c>
      <c r="E98" s="7">
        <v>10.000000000000002</v>
      </c>
      <c r="F98" s="6">
        <v>2.333333333333333</v>
      </c>
      <c r="G98" s="6">
        <v>10</v>
      </c>
      <c r="H98" s="6">
        <v>23.333333333333336</v>
      </c>
      <c r="I98" s="4"/>
      <c r="J98" s="4"/>
      <c r="K98" s="4"/>
      <c r="L98" s="4"/>
      <c r="M98" s="4"/>
      <c r="N98" s="4"/>
      <c r="O98" s="4"/>
      <c r="P98" s="4"/>
      <c r="Q98" s="4"/>
      <c r="U98" s="4"/>
      <c r="V98" s="6"/>
      <c r="W98" s="4"/>
    </row>
    <row r="99" spans="3:22" ht="12.75">
      <c r="C99" s="7"/>
      <c r="D99" s="7"/>
      <c r="E99" s="7"/>
      <c r="F99" s="10"/>
      <c r="G99" s="6"/>
      <c r="H99" s="10"/>
      <c r="V99" s="10"/>
    </row>
    <row r="100" spans="1:26" ht="12.75">
      <c r="A100" s="11" t="s">
        <v>13</v>
      </c>
      <c r="B100">
        <v>10</v>
      </c>
      <c r="C100" s="7">
        <f>SUM(C80:C99)</f>
        <v>21.16666666666666</v>
      </c>
      <c r="D100" s="7">
        <f>SUM(D80:D99)</f>
        <v>215.20833333333334</v>
      </c>
      <c r="E100" s="7">
        <f>AVERAGE(E80:E99)</f>
        <v>10.064242424242424</v>
      </c>
      <c r="F100" s="7">
        <f>SUM(F80:F99)</f>
        <v>16.583333333333332</v>
      </c>
      <c r="G100" s="7">
        <f>AVERAGE(G80:G99)</f>
        <v>10.047325102880658</v>
      </c>
      <c r="H100" s="7">
        <f>SUM(H80:H99)</f>
        <v>168.33333333333334</v>
      </c>
      <c r="I100" s="7">
        <f>SUM(I80:I99)</f>
        <v>0</v>
      </c>
      <c r="K100" s="7">
        <f>SUM(K80:K99)</f>
        <v>0</v>
      </c>
      <c r="L100" s="7">
        <f>SUM(L80:L99)</f>
        <v>0</v>
      </c>
      <c r="N100" s="7">
        <f>SUM(N80:N99)</f>
        <v>0</v>
      </c>
      <c r="O100" s="7">
        <f>SUM(O80:O99)</f>
        <v>0</v>
      </c>
      <c r="Q100" s="7">
        <f>SUM(Q80:Q99)</f>
        <v>0</v>
      </c>
      <c r="R100" s="7">
        <f>SUM(R80:R99)</f>
        <v>0</v>
      </c>
      <c r="T100" s="7">
        <f>SUM(T80:T99)</f>
        <v>0</v>
      </c>
      <c r="U100" s="7">
        <f>SUM(U80:U99)</f>
        <v>4.583333333333333</v>
      </c>
      <c r="V100" s="7">
        <f>AVERAGE(V80:V99)</f>
        <v>10.18767361111111</v>
      </c>
      <c r="W100" s="7">
        <f>SUM(W80:W99)</f>
        <v>46.875</v>
      </c>
      <c r="X100" s="7">
        <f>SUM(X80:X99)</f>
        <v>0</v>
      </c>
      <c r="Y100" s="7"/>
      <c r="Z100" s="7">
        <f>SUM(Z80:Z99)</f>
        <v>0</v>
      </c>
    </row>
    <row r="101" spans="1:26" ht="12.75">
      <c r="A101" s="11" t="s">
        <v>13</v>
      </c>
      <c r="B101">
        <v>10</v>
      </c>
      <c r="C101" s="7">
        <f>C100/10</f>
        <v>2.1166666666666663</v>
      </c>
      <c r="D101" s="7">
        <f>D100/10</f>
        <v>21.520833333333336</v>
      </c>
      <c r="E101" s="7">
        <f>D101/C101</f>
        <v>10.167322834645672</v>
      </c>
      <c r="F101" s="7">
        <f>F100/10</f>
        <v>1.6583333333333332</v>
      </c>
      <c r="G101" s="7">
        <f>H101/F101</f>
        <v>10.150753768844224</v>
      </c>
      <c r="H101" s="7">
        <f aca="true" t="shared" si="1" ref="H101:U101">H100/10</f>
        <v>16.833333333333336</v>
      </c>
      <c r="I101" s="7">
        <f t="shared" si="1"/>
        <v>0</v>
      </c>
      <c r="J101" s="7">
        <f t="shared" si="1"/>
        <v>0</v>
      </c>
      <c r="K101" s="7">
        <f t="shared" si="1"/>
        <v>0</v>
      </c>
      <c r="L101" s="7">
        <f t="shared" si="1"/>
        <v>0</v>
      </c>
      <c r="M101" s="7">
        <f t="shared" si="1"/>
        <v>0</v>
      </c>
      <c r="N101" s="7">
        <f t="shared" si="1"/>
        <v>0</v>
      </c>
      <c r="O101" s="7">
        <f t="shared" si="1"/>
        <v>0</v>
      </c>
      <c r="P101" s="7">
        <f t="shared" si="1"/>
        <v>0</v>
      </c>
      <c r="Q101" s="7">
        <f t="shared" si="1"/>
        <v>0</v>
      </c>
      <c r="R101" s="7">
        <f t="shared" si="1"/>
        <v>0</v>
      </c>
      <c r="S101" s="7">
        <f t="shared" si="1"/>
        <v>0</v>
      </c>
      <c r="T101" s="7">
        <f t="shared" si="1"/>
        <v>0</v>
      </c>
      <c r="U101" s="7">
        <f t="shared" si="1"/>
        <v>0.4583333333333333</v>
      </c>
      <c r="V101" s="7">
        <f>W101/U101</f>
        <v>10.227272727272728</v>
      </c>
      <c r="W101" s="7">
        <f>W100/10</f>
        <v>4.6875</v>
      </c>
      <c r="X101" s="7">
        <f>X100/10</f>
        <v>0</v>
      </c>
      <c r="Y101" s="7">
        <f>Y100/10</f>
        <v>0</v>
      </c>
      <c r="Z101" s="7">
        <f>Z100/10</f>
        <v>0</v>
      </c>
    </row>
    <row r="102" spans="1:22" ht="12.75">
      <c r="A102" s="11" t="s">
        <v>13</v>
      </c>
      <c r="C102" s="7"/>
      <c r="D102" s="7"/>
      <c r="E102" s="7"/>
      <c r="F102" s="10"/>
      <c r="G102" s="6"/>
      <c r="H102" s="10"/>
      <c r="V102" s="10"/>
    </row>
    <row r="103" spans="3:5" ht="12.75">
      <c r="C103" s="7"/>
      <c r="D103" s="7"/>
      <c r="E103" s="7"/>
    </row>
    <row r="104" spans="1:23" ht="12.75">
      <c r="A104" s="11">
        <v>1511</v>
      </c>
      <c r="C104" s="7">
        <v>4.333333333333333</v>
      </c>
      <c r="D104" s="7">
        <v>44.88333333333333</v>
      </c>
      <c r="E104" s="7">
        <v>10.357692307692309</v>
      </c>
      <c r="F104" s="6">
        <v>4.333333333333333</v>
      </c>
      <c r="G104" s="6">
        <v>10.3875</v>
      </c>
      <c r="H104" s="6">
        <v>44.88333333333333</v>
      </c>
      <c r="I104" s="4"/>
      <c r="J104" s="4"/>
      <c r="K104" s="4"/>
      <c r="L104" s="4"/>
      <c r="M104" s="4"/>
      <c r="N104" s="4"/>
      <c r="O104" s="4"/>
      <c r="P104" s="4"/>
      <c r="Q104" s="4"/>
      <c r="U104" s="4"/>
      <c r="V104" s="6"/>
      <c r="W104" s="4"/>
    </row>
    <row r="105" spans="3:5" ht="12.75">
      <c r="C105" s="7"/>
      <c r="D105" s="7"/>
      <c r="E105" s="7"/>
    </row>
    <row r="106" spans="1:23" ht="12.75">
      <c r="A106" s="11">
        <v>1512</v>
      </c>
      <c r="C106" s="7">
        <v>4.583333333333333</v>
      </c>
      <c r="D106" s="7">
        <v>50.03333333333333</v>
      </c>
      <c r="E106" s="7">
        <v>10.916363636363636</v>
      </c>
      <c r="F106" s="6">
        <v>4.583333333333333</v>
      </c>
      <c r="G106" s="6">
        <v>10.881481481481481</v>
      </c>
      <c r="H106" s="6">
        <v>50.03333333333333</v>
      </c>
      <c r="I106" s="4"/>
      <c r="J106" s="4"/>
      <c r="K106" s="4"/>
      <c r="L106" s="4"/>
      <c r="M106" s="4"/>
      <c r="N106" s="4"/>
      <c r="O106" s="4"/>
      <c r="P106" s="4"/>
      <c r="Q106" s="4"/>
      <c r="U106" s="4"/>
      <c r="V106" s="6"/>
      <c r="W106" s="4"/>
    </row>
    <row r="107" spans="3:5" ht="12.75">
      <c r="C107" s="7"/>
      <c r="D107" s="7"/>
      <c r="E107" s="7"/>
    </row>
    <row r="108" spans="1:23" ht="12.75">
      <c r="A108" s="11">
        <v>1513</v>
      </c>
      <c r="C108" s="7">
        <v>2.333333333333333</v>
      </c>
      <c r="D108" s="7">
        <v>26</v>
      </c>
      <c r="E108" s="7">
        <v>11.142857142857144</v>
      </c>
      <c r="F108" s="6">
        <v>2.333333333333333</v>
      </c>
      <c r="G108" s="6">
        <v>11.166666666666668</v>
      </c>
      <c r="H108" s="6">
        <v>26</v>
      </c>
      <c r="I108" s="4"/>
      <c r="J108" s="4"/>
      <c r="K108" s="4"/>
      <c r="L108" s="4"/>
      <c r="M108" s="4"/>
      <c r="N108" s="4"/>
      <c r="O108" s="4"/>
      <c r="P108" s="4"/>
      <c r="Q108" s="4"/>
      <c r="U108" s="4"/>
      <c r="V108" s="6"/>
      <c r="W108" s="4"/>
    </row>
    <row r="109" spans="3:5" ht="12.75">
      <c r="C109" s="7"/>
      <c r="D109" s="7"/>
      <c r="E109" s="7"/>
    </row>
    <row r="110" spans="1:17" ht="12.75">
      <c r="A110" s="11">
        <v>1514</v>
      </c>
      <c r="C110" s="7">
        <v>2.333333333333333</v>
      </c>
      <c r="D110" s="7">
        <v>26</v>
      </c>
      <c r="E110" s="7">
        <v>11.142857142857144</v>
      </c>
      <c r="F110" s="6">
        <v>2.333333333333333</v>
      </c>
      <c r="G110" s="6">
        <v>11.166666666666668</v>
      </c>
      <c r="H110" s="6">
        <v>26</v>
      </c>
      <c r="I110" s="4"/>
      <c r="J110" s="4"/>
      <c r="K110" s="4"/>
      <c r="L110" s="4"/>
      <c r="M110" s="4"/>
      <c r="N110" s="4"/>
      <c r="O110" s="4"/>
      <c r="P110" s="4"/>
      <c r="Q110" s="4"/>
    </row>
    <row r="111" spans="3:5" ht="12.75">
      <c r="C111" s="7"/>
      <c r="D111" s="7"/>
      <c r="E111" s="7"/>
    </row>
    <row r="112" spans="1:23" ht="12.75">
      <c r="A112" s="11">
        <v>1515</v>
      </c>
      <c r="C112" s="7">
        <v>2.333333333333333</v>
      </c>
      <c r="D112" s="7">
        <v>26</v>
      </c>
      <c r="E112" s="7">
        <v>11.142857142857144</v>
      </c>
      <c r="F112" s="6">
        <v>2.333333333333333</v>
      </c>
      <c r="G112" s="6">
        <v>11.166666666666668</v>
      </c>
      <c r="H112" s="6">
        <v>26</v>
      </c>
      <c r="I112" s="4"/>
      <c r="J112" s="4"/>
      <c r="K112" s="4"/>
      <c r="L112" s="4"/>
      <c r="M112" s="4"/>
      <c r="N112" s="4"/>
      <c r="O112" s="4"/>
      <c r="P112" s="4"/>
      <c r="Q112" s="4"/>
      <c r="U112" s="4"/>
      <c r="V112" s="6"/>
      <c r="W112" s="4"/>
    </row>
    <row r="113" spans="3:5" ht="12.75">
      <c r="C113" s="7"/>
      <c r="D113" s="7"/>
      <c r="E113" s="7"/>
    </row>
    <row r="114" spans="1:22" ht="12.75">
      <c r="A114" s="11">
        <v>1516</v>
      </c>
      <c r="C114" s="7">
        <v>2.333333333333333</v>
      </c>
      <c r="D114" s="7">
        <v>25.333333333333332</v>
      </c>
      <c r="E114" s="7">
        <v>10.857142857142858</v>
      </c>
      <c r="F114" s="6">
        <v>2.333333333333333</v>
      </c>
      <c r="G114" s="6">
        <v>10.833333333333332</v>
      </c>
      <c r="H114" s="6">
        <v>25.333333333333332</v>
      </c>
      <c r="I114" s="4"/>
      <c r="J114" s="4"/>
      <c r="K114" s="4"/>
      <c r="L114" s="4"/>
      <c r="M114" s="4"/>
      <c r="N114" s="4"/>
      <c r="O114" s="4"/>
      <c r="P114" s="4"/>
      <c r="Q114" s="4"/>
      <c r="U114" s="4"/>
      <c r="V114" s="6"/>
    </row>
    <row r="115" spans="3:5" ht="12.75">
      <c r="C115" s="7"/>
      <c r="D115" s="7"/>
      <c r="E115" s="7"/>
    </row>
    <row r="116" spans="1:23" ht="12.75">
      <c r="A116" s="11">
        <v>1517</v>
      </c>
      <c r="C116" s="7">
        <v>4.583333333333333</v>
      </c>
      <c r="D116" s="7">
        <v>52.1125</v>
      </c>
      <c r="E116" s="7">
        <v>11.37</v>
      </c>
      <c r="F116" s="6">
        <v>4.583333333333333</v>
      </c>
      <c r="G116" s="6">
        <v>11.448765432098766</v>
      </c>
      <c r="H116" s="6">
        <v>52.1125</v>
      </c>
      <c r="I116" s="4"/>
      <c r="J116" s="4"/>
      <c r="K116" s="4"/>
      <c r="L116" s="4"/>
      <c r="M116" s="4"/>
      <c r="N116" s="4"/>
      <c r="O116" s="4"/>
      <c r="P116" s="4"/>
      <c r="Q116" s="4"/>
      <c r="U116" s="4"/>
      <c r="V116" s="6"/>
      <c r="W116" s="4"/>
    </row>
    <row r="117" spans="3:5" ht="12.75">
      <c r="C117" s="7"/>
      <c r="D117" s="7"/>
      <c r="E117" s="7"/>
    </row>
    <row r="118" spans="1:23" ht="12.75">
      <c r="A118" s="11">
        <v>1518</v>
      </c>
      <c r="C118" s="7">
        <v>4.583333333333333</v>
      </c>
      <c r="D118" s="7">
        <v>49.93333333333334</v>
      </c>
      <c r="E118" s="7">
        <v>10.894545454545456</v>
      </c>
      <c r="F118" s="6">
        <v>4.583333333333333</v>
      </c>
      <c r="G118" s="6">
        <v>11.125925925925927</v>
      </c>
      <c r="H118" s="6">
        <v>49.93333333333334</v>
      </c>
      <c r="I118" s="4"/>
      <c r="J118" s="4"/>
      <c r="K118" s="4"/>
      <c r="L118" s="4"/>
      <c r="M118" s="4"/>
      <c r="N118" s="4"/>
      <c r="O118" s="4"/>
      <c r="P118" s="4"/>
      <c r="Q118" s="4"/>
      <c r="U118" s="4"/>
      <c r="V118" s="6"/>
      <c r="W118" s="4"/>
    </row>
    <row r="119" spans="3:5" ht="12.75">
      <c r="C119" s="7"/>
      <c r="D119" s="7"/>
      <c r="E119" s="7"/>
    </row>
    <row r="120" spans="1:23" ht="12.75">
      <c r="A120" s="11">
        <v>1519</v>
      </c>
      <c r="C120" s="7">
        <v>2.333333333333333</v>
      </c>
      <c r="D120" s="7">
        <v>27.333333333333336</v>
      </c>
      <c r="E120" s="7">
        <v>11.714285714285717</v>
      </c>
      <c r="F120" s="6">
        <v>2.333333333333333</v>
      </c>
      <c r="G120" s="6">
        <v>11.666666666666668</v>
      </c>
      <c r="H120" s="6">
        <v>27.333333333333336</v>
      </c>
      <c r="I120" s="4"/>
      <c r="J120" s="4"/>
      <c r="K120" s="4"/>
      <c r="L120" s="4"/>
      <c r="M120" s="4"/>
      <c r="N120" s="4"/>
      <c r="O120" s="4"/>
      <c r="P120" s="4"/>
      <c r="Q120" s="4"/>
      <c r="U120" s="4"/>
      <c r="V120" s="6"/>
      <c r="W120" s="4"/>
    </row>
    <row r="121" spans="3:5" ht="12.75">
      <c r="C121" s="7"/>
      <c r="D121" s="7"/>
      <c r="E121" s="7"/>
    </row>
    <row r="122" spans="1:21" ht="12.75">
      <c r="A122" s="11">
        <v>1520</v>
      </c>
      <c r="C122" s="7">
        <v>2.333333333333333</v>
      </c>
      <c r="D122" s="7">
        <v>27.333333333333336</v>
      </c>
      <c r="E122" s="7">
        <v>11.714285714285717</v>
      </c>
      <c r="F122" s="6">
        <v>2.333333333333333</v>
      </c>
      <c r="G122" s="6">
        <v>11.666666666666668</v>
      </c>
      <c r="H122" s="6">
        <v>27.333333333333336</v>
      </c>
      <c r="I122" s="4"/>
      <c r="J122" s="4"/>
      <c r="K122" s="4"/>
      <c r="L122" s="4"/>
      <c r="M122" s="4"/>
      <c r="N122" s="4"/>
      <c r="O122" s="4"/>
      <c r="P122" s="4"/>
      <c r="Q122" s="4"/>
      <c r="U122" s="4"/>
    </row>
    <row r="123" spans="3:8" ht="12.75">
      <c r="C123" s="7"/>
      <c r="D123" s="7"/>
      <c r="E123" s="7"/>
      <c r="F123" s="10"/>
      <c r="G123" s="6"/>
      <c r="H123" s="10"/>
    </row>
    <row r="124" spans="1:26" ht="12.75">
      <c r="A124" s="11" t="s">
        <v>15</v>
      </c>
      <c r="B124">
        <v>10</v>
      </c>
      <c r="C124" s="7">
        <f>SUM(C104:C123)</f>
        <v>32.08333333333333</v>
      </c>
      <c r="D124" s="7">
        <f>SUM(D104:D123)</f>
        <v>354.9625</v>
      </c>
      <c r="E124" s="7">
        <f>AVERAGE(E104:E123)</f>
        <v>11.125288711288714</v>
      </c>
      <c r="F124" s="7">
        <f>SUM(F104:F123)</f>
        <v>32.08333333333333</v>
      </c>
      <c r="G124" s="7">
        <f>AVERAGE(G104:G123)</f>
        <v>11.151033950617286</v>
      </c>
      <c r="H124" s="7">
        <f>SUM(H104:H123)</f>
        <v>354.9625</v>
      </c>
      <c r="I124" s="7">
        <f>SUM(I104:I123)</f>
        <v>0</v>
      </c>
      <c r="K124" s="7">
        <f>SUM(K104:K123)</f>
        <v>0</v>
      </c>
      <c r="L124" s="7">
        <f>SUM(L104:L123)</f>
        <v>0</v>
      </c>
      <c r="N124" s="7">
        <f>SUM(N104:N123)</f>
        <v>0</v>
      </c>
      <c r="O124" s="7">
        <f>SUM(O104:O123)</f>
        <v>0</v>
      </c>
      <c r="Q124" s="7">
        <f>SUM(Q104:Q123)</f>
        <v>0</v>
      </c>
      <c r="R124" s="7">
        <f>SUM(R104:R123)</f>
        <v>0</v>
      </c>
      <c r="T124" s="7">
        <f>SUM(T104:T123)</f>
        <v>0</v>
      </c>
      <c r="U124" s="7">
        <f>SUM(U104:U123)</f>
        <v>0</v>
      </c>
      <c r="W124" s="7">
        <f>SUM(W104:W123)</f>
        <v>0</v>
      </c>
      <c r="X124" s="7">
        <f>SUM(X104:X123)</f>
        <v>0</v>
      </c>
      <c r="Z124" s="7">
        <f>SUM(Z104:Z123)</f>
        <v>0</v>
      </c>
    </row>
    <row r="125" spans="1:26" ht="12.75">
      <c r="A125" s="11" t="s">
        <v>15</v>
      </c>
      <c r="B125">
        <v>10</v>
      </c>
      <c r="C125" s="7">
        <f>C124/10</f>
        <v>3.208333333333333</v>
      </c>
      <c r="D125" s="7">
        <f>D124/10</f>
        <v>35.496249999999996</v>
      </c>
      <c r="E125" s="7">
        <f>D125/C125</f>
        <v>11.063766233766234</v>
      </c>
      <c r="F125" s="7">
        <f>F124/10</f>
        <v>3.208333333333333</v>
      </c>
      <c r="G125" s="7">
        <f>H125/F125</f>
        <v>11.063766233766234</v>
      </c>
      <c r="H125" s="7">
        <f aca="true" t="shared" si="2" ref="H125:Z125">H124/10</f>
        <v>35.496249999999996</v>
      </c>
      <c r="I125" s="7">
        <f t="shared" si="2"/>
        <v>0</v>
      </c>
      <c r="J125" s="7">
        <f t="shared" si="2"/>
        <v>0</v>
      </c>
      <c r="K125" s="7">
        <f t="shared" si="2"/>
        <v>0</v>
      </c>
      <c r="L125" s="7">
        <f t="shared" si="2"/>
        <v>0</v>
      </c>
      <c r="M125" s="7">
        <f t="shared" si="2"/>
        <v>0</v>
      </c>
      <c r="N125" s="7">
        <f t="shared" si="2"/>
        <v>0</v>
      </c>
      <c r="O125" s="7">
        <f t="shared" si="2"/>
        <v>0</v>
      </c>
      <c r="P125" s="7">
        <f t="shared" si="2"/>
        <v>0</v>
      </c>
      <c r="Q125" s="7">
        <f t="shared" si="2"/>
        <v>0</v>
      </c>
      <c r="R125" s="7">
        <f t="shared" si="2"/>
        <v>0</v>
      </c>
      <c r="S125" s="7">
        <f t="shared" si="2"/>
        <v>0</v>
      </c>
      <c r="T125" s="7">
        <f t="shared" si="2"/>
        <v>0</v>
      </c>
      <c r="U125" s="7">
        <f t="shared" si="2"/>
        <v>0</v>
      </c>
      <c r="V125" s="7">
        <f t="shared" si="2"/>
        <v>0</v>
      </c>
      <c r="W125" s="7">
        <f t="shared" si="2"/>
        <v>0</v>
      </c>
      <c r="X125" s="7">
        <f t="shared" si="2"/>
        <v>0</v>
      </c>
      <c r="Y125" s="7">
        <f t="shared" si="2"/>
        <v>0</v>
      </c>
      <c r="Z125" s="7">
        <f t="shared" si="2"/>
        <v>0</v>
      </c>
    </row>
    <row r="126" spans="1:8" ht="12.75">
      <c r="A126" s="11" t="s">
        <v>15</v>
      </c>
      <c r="C126" s="7"/>
      <c r="D126" s="7"/>
      <c r="E126" s="7"/>
      <c r="F126" s="10"/>
      <c r="G126" s="6"/>
      <c r="H126" s="10"/>
    </row>
    <row r="127" spans="3:5" ht="12.75">
      <c r="C127" s="7"/>
      <c r="D127" s="7"/>
      <c r="E127" s="7"/>
    </row>
    <row r="128" spans="1:23" ht="12.75">
      <c r="A128" s="11">
        <v>1521</v>
      </c>
      <c r="C128" s="7">
        <v>4.666666666666667</v>
      </c>
      <c r="D128" s="7">
        <v>49.53333333333333</v>
      </c>
      <c r="E128" s="7">
        <v>10.614285714285714</v>
      </c>
      <c r="F128" s="6">
        <v>4.666666666666667</v>
      </c>
      <c r="G128" s="6">
        <v>10.94920634920635</v>
      </c>
      <c r="H128" s="6">
        <v>49.53333333333333</v>
      </c>
      <c r="I128" s="4"/>
      <c r="J128" s="4"/>
      <c r="K128" s="4"/>
      <c r="L128" s="4"/>
      <c r="M128" s="4"/>
      <c r="N128" s="4"/>
      <c r="O128" s="4"/>
      <c r="P128" s="4"/>
      <c r="Q128" s="4"/>
      <c r="U128" s="4"/>
      <c r="V128" s="6"/>
      <c r="W128" s="4"/>
    </row>
    <row r="129" spans="3:5" ht="12.75">
      <c r="C129" s="7"/>
      <c r="D129" s="7"/>
      <c r="E129" s="7"/>
    </row>
    <row r="130" spans="1:23" ht="12.75">
      <c r="A130" s="11">
        <v>1522</v>
      </c>
      <c r="C130" s="7">
        <v>4.583333333333333</v>
      </c>
      <c r="D130" s="7">
        <v>51.416666666666664</v>
      </c>
      <c r="E130" s="7">
        <v>11.218181818181819</v>
      </c>
      <c r="F130" s="6">
        <v>4.583333333333333</v>
      </c>
      <c r="G130" s="6">
        <v>11.222222222222221</v>
      </c>
      <c r="H130" s="6">
        <v>51.416666666666664</v>
      </c>
      <c r="I130" s="4"/>
      <c r="J130" s="4"/>
      <c r="K130" s="4"/>
      <c r="L130" s="4"/>
      <c r="M130" s="4"/>
      <c r="N130" s="4"/>
      <c r="O130" s="4"/>
      <c r="P130" s="4"/>
      <c r="Q130" s="4"/>
      <c r="U130" s="4"/>
      <c r="V130" s="6"/>
      <c r="W130" s="4"/>
    </row>
    <row r="131" spans="3:5" ht="12.75">
      <c r="C131" s="7"/>
      <c r="D131" s="7"/>
      <c r="E131" s="7"/>
    </row>
    <row r="132" spans="1:23" ht="12.75">
      <c r="A132" s="11">
        <v>1523</v>
      </c>
      <c r="C132" s="7">
        <v>4.583333333333333</v>
      </c>
      <c r="D132" s="7">
        <v>49.53333333333334</v>
      </c>
      <c r="E132" s="7">
        <v>10.807272727272728</v>
      </c>
      <c r="F132" s="6">
        <v>4.583333333333333</v>
      </c>
      <c r="G132" s="6">
        <v>11.066666666666668</v>
      </c>
      <c r="H132" s="6">
        <v>49.53333333333334</v>
      </c>
      <c r="I132" s="4"/>
      <c r="J132" s="4"/>
      <c r="K132" s="4"/>
      <c r="L132" s="4"/>
      <c r="M132" s="4"/>
      <c r="N132" s="4"/>
      <c r="O132" s="4"/>
      <c r="P132" s="4"/>
      <c r="Q132" s="4"/>
      <c r="U132" s="4"/>
      <c r="V132" s="6"/>
      <c r="W132" s="4"/>
    </row>
    <row r="133" spans="3:5" ht="12.75">
      <c r="C133" s="7"/>
      <c r="D133" s="7"/>
      <c r="E133" s="7"/>
    </row>
    <row r="134" spans="1:23" ht="12.75">
      <c r="A134" s="11">
        <v>1524</v>
      </c>
      <c r="C134" s="7">
        <v>4.583333333333333</v>
      </c>
      <c r="D134" s="7">
        <v>49.900000000000006</v>
      </c>
      <c r="E134" s="7">
        <v>10.887272727272729</v>
      </c>
      <c r="F134" s="6">
        <v>4.583333333333333</v>
      </c>
      <c r="G134" s="6">
        <v>11.12098765432099</v>
      </c>
      <c r="H134" s="6">
        <v>49.900000000000006</v>
      </c>
      <c r="I134" s="4"/>
      <c r="J134" s="4"/>
      <c r="K134" s="4"/>
      <c r="L134" s="4"/>
      <c r="M134" s="4"/>
      <c r="N134" s="4"/>
      <c r="O134" s="4"/>
      <c r="P134" s="4"/>
      <c r="Q134" s="4"/>
      <c r="U134" s="4"/>
      <c r="V134" s="6"/>
      <c r="W134" s="4"/>
    </row>
    <row r="135" spans="3:5" ht="12.75">
      <c r="C135" s="7"/>
      <c r="D135" s="7"/>
      <c r="E135" s="7"/>
    </row>
    <row r="136" spans="1:23" ht="12.75">
      <c r="A136" s="11">
        <v>1525</v>
      </c>
      <c r="C136" s="7">
        <v>4.583333333333333</v>
      </c>
      <c r="D136" s="7">
        <v>52.03333333333333</v>
      </c>
      <c r="E136" s="7">
        <v>11.352727272727273</v>
      </c>
      <c r="F136" s="6">
        <v>4.583333333333333</v>
      </c>
      <c r="G136" s="6">
        <v>11.437037037037037</v>
      </c>
      <c r="H136" s="6">
        <v>52.03333333333333</v>
      </c>
      <c r="I136" s="4"/>
      <c r="J136" s="4"/>
      <c r="K136" s="4"/>
      <c r="L136" s="4"/>
      <c r="M136" s="4"/>
      <c r="N136" s="4"/>
      <c r="O136" s="4"/>
      <c r="P136" s="4"/>
      <c r="Q136" s="4"/>
      <c r="U136" s="4"/>
      <c r="V136" s="6"/>
      <c r="W136" s="4"/>
    </row>
    <row r="137" spans="3:5" ht="12.75">
      <c r="C137" s="7"/>
      <c r="D137" s="7"/>
      <c r="E137" s="7"/>
    </row>
    <row r="138" spans="1:23" ht="12.75">
      <c r="A138" s="11">
        <v>1526</v>
      </c>
      <c r="C138" s="7">
        <v>4.583333333333333</v>
      </c>
      <c r="D138" s="7">
        <v>49.53333333333334</v>
      </c>
      <c r="E138" s="7">
        <v>10.807272727272728</v>
      </c>
      <c r="F138" s="6">
        <v>4.583333333333333</v>
      </c>
      <c r="G138" s="6">
        <v>11.066666666666668</v>
      </c>
      <c r="H138" s="6">
        <v>49.53333333333334</v>
      </c>
      <c r="I138" s="4"/>
      <c r="J138" s="4"/>
      <c r="K138" s="4"/>
      <c r="L138" s="4"/>
      <c r="M138" s="4"/>
      <c r="N138" s="4"/>
      <c r="O138" s="4"/>
      <c r="P138" s="4"/>
      <c r="Q138" s="4"/>
      <c r="U138" s="4"/>
      <c r="V138" s="6"/>
      <c r="W138" s="4"/>
    </row>
    <row r="139" spans="3:5" ht="12.75">
      <c r="C139" s="7"/>
      <c r="D139" s="7"/>
      <c r="E139" s="7"/>
    </row>
    <row r="140" spans="1:22" ht="12.75">
      <c r="A140" s="11">
        <v>1527</v>
      </c>
      <c r="C140" s="7">
        <v>4.583333333333333</v>
      </c>
      <c r="D140" s="7">
        <v>49.53333333333334</v>
      </c>
      <c r="E140" s="7">
        <v>10.807272727272728</v>
      </c>
      <c r="F140" s="6">
        <v>4.583333333333333</v>
      </c>
      <c r="G140" s="6">
        <v>11.066666666666668</v>
      </c>
      <c r="H140" s="6">
        <v>49.53333333333334</v>
      </c>
      <c r="I140" s="4"/>
      <c r="J140" s="4"/>
      <c r="K140" s="4"/>
      <c r="L140" s="4"/>
      <c r="M140" s="4"/>
      <c r="N140" s="4"/>
      <c r="O140" s="4"/>
      <c r="P140" s="4"/>
      <c r="U140" s="4"/>
      <c r="V140" s="4"/>
    </row>
    <row r="141" spans="3:5" ht="12.75">
      <c r="C141" s="7"/>
      <c r="D141" s="7"/>
      <c r="E141" s="7"/>
    </row>
    <row r="142" spans="1:22" ht="12.75">
      <c r="A142" s="11">
        <v>1528</v>
      </c>
      <c r="C142" s="7">
        <v>4.583333333333333</v>
      </c>
      <c r="D142" s="7">
        <v>49.53333333333334</v>
      </c>
      <c r="E142" s="7">
        <v>10.807272727272728</v>
      </c>
      <c r="F142" s="6">
        <v>4.583333333333333</v>
      </c>
      <c r="G142" s="6">
        <v>11.066666666666668</v>
      </c>
      <c r="H142" s="6">
        <v>49.53333333333334</v>
      </c>
      <c r="I142" s="4"/>
      <c r="J142" s="4"/>
      <c r="K142" s="4"/>
      <c r="L142" s="4"/>
      <c r="M142" s="4"/>
      <c r="N142" s="4"/>
      <c r="O142" s="4"/>
      <c r="P142" s="4"/>
      <c r="U142" s="4"/>
      <c r="V142" s="4"/>
    </row>
    <row r="143" spans="3:5" ht="12.75">
      <c r="C143" s="7"/>
      <c r="D143" s="7"/>
      <c r="E143" s="7"/>
    </row>
    <row r="144" spans="1:22" ht="12.75">
      <c r="A144" s="11">
        <v>1529</v>
      </c>
      <c r="C144" s="7">
        <v>4.583333333333333</v>
      </c>
      <c r="D144" s="7">
        <v>49.53333333333334</v>
      </c>
      <c r="E144" s="7">
        <v>10.807272727272728</v>
      </c>
      <c r="F144" s="6">
        <v>4.583333333333333</v>
      </c>
      <c r="G144" s="6">
        <v>11.066666666666668</v>
      </c>
      <c r="H144" s="6">
        <v>49.53333333333334</v>
      </c>
      <c r="I144" s="4"/>
      <c r="J144" s="4"/>
      <c r="K144" s="4"/>
      <c r="L144" s="4"/>
      <c r="M144" s="4"/>
      <c r="N144" s="4"/>
      <c r="O144" s="4"/>
      <c r="P144" s="4"/>
      <c r="U144" s="4"/>
      <c r="V144" s="4"/>
    </row>
    <row r="145" spans="3:5" ht="12.75">
      <c r="C145" s="7"/>
      <c r="D145" s="7"/>
      <c r="E145" s="7"/>
    </row>
    <row r="146" spans="1:22" ht="12.75">
      <c r="A146" s="11">
        <v>1530</v>
      </c>
      <c r="C146" s="7">
        <v>4.583333333333333</v>
      </c>
      <c r="D146" s="7">
        <v>49.53333333333334</v>
      </c>
      <c r="E146" s="7">
        <v>10.807272727272728</v>
      </c>
      <c r="F146" s="6">
        <v>4.583333333333333</v>
      </c>
      <c r="G146" s="6">
        <v>11.066666666666668</v>
      </c>
      <c r="H146" s="6">
        <v>49.53333333333334</v>
      </c>
      <c r="I146" s="4"/>
      <c r="J146" s="4"/>
      <c r="K146" s="4"/>
      <c r="L146" s="4"/>
      <c r="M146" s="4"/>
      <c r="N146" s="4"/>
      <c r="O146" s="4"/>
      <c r="P146" s="4"/>
      <c r="U146" s="4"/>
      <c r="V146" s="4"/>
    </row>
    <row r="147" spans="3:8" ht="12.75">
      <c r="C147" s="7"/>
      <c r="D147" s="7"/>
      <c r="E147" s="7"/>
      <c r="F147" s="10"/>
      <c r="G147" s="6"/>
      <c r="H147" s="10"/>
    </row>
    <row r="148" spans="1:8" ht="12.75">
      <c r="A148" s="11" t="s">
        <v>16</v>
      </c>
      <c r="B148">
        <v>10</v>
      </c>
      <c r="C148" s="7">
        <f>SUM(C128:C147)</f>
        <v>45.91666666666667</v>
      </c>
      <c r="D148" s="7">
        <f>SUM(D128:D147)</f>
        <v>500.0833333333334</v>
      </c>
      <c r="E148" s="7">
        <f>AVERAGE(E128:E147)</f>
        <v>10.891610389610392</v>
      </c>
      <c r="F148" s="7">
        <f>SUM(F128:F147)</f>
        <v>45.91666666666667</v>
      </c>
      <c r="G148" s="7">
        <f>AVERAGE(G128:G147)</f>
        <v>11.112945326278659</v>
      </c>
      <c r="H148" s="7">
        <f>SUM(H128:H147)</f>
        <v>500.0833333333334</v>
      </c>
    </row>
    <row r="149" spans="1:26" ht="12.75">
      <c r="A149" s="11" t="s">
        <v>16</v>
      </c>
      <c r="B149">
        <v>10</v>
      </c>
      <c r="C149" s="7">
        <f>C148/10</f>
        <v>4.591666666666667</v>
      </c>
      <c r="D149" s="7">
        <f>D148/10</f>
        <v>50.00833333333334</v>
      </c>
      <c r="E149" s="7">
        <f>D149/C149</f>
        <v>10.891107078039928</v>
      </c>
      <c r="F149" s="7">
        <f>F148/10</f>
        <v>4.591666666666667</v>
      </c>
      <c r="G149" s="7">
        <f>H149/F149</f>
        <v>10.891107078039928</v>
      </c>
      <c r="H149" s="7">
        <f aca="true" t="shared" si="3" ref="H149:Z149">H148/10</f>
        <v>50.00833333333334</v>
      </c>
      <c r="I149" s="7">
        <f t="shared" si="3"/>
        <v>0</v>
      </c>
      <c r="J149" s="7">
        <f t="shared" si="3"/>
        <v>0</v>
      </c>
      <c r="K149" s="7">
        <f t="shared" si="3"/>
        <v>0</v>
      </c>
      <c r="L149" s="7">
        <f t="shared" si="3"/>
        <v>0</v>
      </c>
      <c r="M149" s="7">
        <f t="shared" si="3"/>
        <v>0</v>
      </c>
      <c r="N149" s="7">
        <f t="shared" si="3"/>
        <v>0</v>
      </c>
      <c r="O149" s="7">
        <f t="shared" si="3"/>
        <v>0</v>
      </c>
      <c r="P149" s="7">
        <f t="shared" si="3"/>
        <v>0</v>
      </c>
      <c r="Q149" s="7">
        <f t="shared" si="3"/>
        <v>0</v>
      </c>
      <c r="R149" s="7">
        <f t="shared" si="3"/>
        <v>0</v>
      </c>
      <c r="S149" s="7">
        <f t="shared" si="3"/>
        <v>0</v>
      </c>
      <c r="T149" s="7">
        <f t="shared" si="3"/>
        <v>0</v>
      </c>
      <c r="U149" s="7">
        <f t="shared" si="3"/>
        <v>0</v>
      </c>
      <c r="V149" s="7">
        <f t="shared" si="3"/>
        <v>0</v>
      </c>
      <c r="W149" s="7">
        <f t="shared" si="3"/>
        <v>0</v>
      </c>
      <c r="X149" s="7">
        <f t="shared" si="3"/>
        <v>0</v>
      </c>
      <c r="Y149" s="7">
        <f t="shared" si="3"/>
        <v>0</v>
      </c>
      <c r="Z149" s="7">
        <f t="shared" si="3"/>
        <v>0</v>
      </c>
    </row>
    <row r="150" spans="1:8" ht="12.75">
      <c r="A150" s="11" t="s">
        <v>16</v>
      </c>
      <c r="C150" s="7"/>
      <c r="D150" s="7"/>
      <c r="E150" s="7"/>
      <c r="F150" s="10"/>
      <c r="G150" s="6"/>
      <c r="H150" s="10"/>
    </row>
    <row r="151" spans="3:5" ht="12.75">
      <c r="C151" s="7"/>
      <c r="D151" s="7"/>
      <c r="E151" s="7"/>
    </row>
    <row r="152" spans="1:22" ht="12.75">
      <c r="A152" s="11">
        <v>1531</v>
      </c>
      <c r="C152" s="7">
        <v>4.583333333333333</v>
      </c>
      <c r="D152" s="7">
        <v>49.18333333333334</v>
      </c>
      <c r="E152" s="7">
        <v>10.730909090909092</v>
      </c>
      <c r="F152" s="6">
        <v>4.583333333333333</v>
      </c>
      <c r="G152" s="6">
        <v>11.014814814814814</v>
      </c>
      <c r="H152" s="6">
        <v>49.18333333333334</v>
      </c>
      <c r="I152" s="4"/>
      <c r="J152" s="4"/>
      <c r="K152" s="4"/>
      <c r="L152" s="4"/>
      <c r="M152" s="4"/>
      <c r="N152" s="4"/>
      <c r="O152" s="4"/>
      <c r="P152" s="4"/>
      <c r="U152" s="4"/>
      <c r="V152" s="4"/>
    </row>
    <row r="153" spans="3:5" ht="12.75">
      <c r="C153" s="7"/>
      <c r="D153" s="7"/>
      <c r="E153" s="7"/>
    </row>
    <row r="154" spans="1:22" ht="12.75">
      <c r="A154" s="11">
        <v>1532</v>
      </c>
      <c r="C154" s="7">
        <v>4.583333333333333</v>
      </c>
      <c r="D154" s="7">
        <v>51.2</v>
      </c>
      <c r="E154" s="7">
        <v>11.170909090909092</v>
      </c>
      <c r="F154" s="6">
        <v>4.583333333333333</v>
      </c>
      <c r="G154" s="6">
        <v>11.313580246913581</v>
      </c>
      <c r="H154" s="6">
        <v>51.2</v>
      </c>
      <c r="I154" s="4"/>
      <c r="J154" s="4"/>
      <c r="K154" s="4"/>
      <c r="L154" s="4"/>
      <c r="M154" s="4"/>
      <c r="N154" s="4"/>
      <c r="O154" s="4"/>
      <c r="P154" s="4"/>
      <c r="U154" s="4"/>
      <c r="V154" s="4"/>
    </row>
    <row r="155" spans="3:5" ht="12.75">
      <c r="C155" s="7"/>
      <c r="D155" s="7"/>
      <c r="E155" s="7"/>
    </row>
    <row r="156" spans="1:22" ht="12.75">
      <c r="A156" s="11">
        <v>1533</v>
      </c>
      <c r="C156" s="7">
        <v>4.583333333333333</v>
      </c>
      <c r="D156" s="7">
        <v>51.2</v>
      </c>
      <c r="E156" s="7">
        <v>11.170909090909092</v>
      </c>
      <c r="F156" s="6">
        <v>4.583333333333333</v>
      </c>
      <c r="G156" s="6">
        <v>11.313580246913581</v>
      </c>
      <c r="H156" s="6">
        <v>51.2</v>
      </c>
      <c r="I156" s="4"/>
      <c r="J156" s="4"/>
      <c r="K156" s="4"/>
      <c r="L156" s="4"/>
      <c r="M156" s="4"/>
      <c r="N156" s="4"/>
      <c r="O156" s="4"/>
      <c r="P156" s="4"/>
      <c r="U156" s="4"/>
      <c r="V156" s="4"/>
    </row>
    <row r="157" spans="3:5" ht="12.75">
      <c r="C157" s="7"/>
      <c r="D157" s="7"/>
      <c r="E157" s="7"/>
    </row>
    <row r="158" spans="1:22" ht="12.75">
      <c r="A158" s="11">
        <v>1534</v>
      </c>
      <c r="C158" s="7">
        <v>4.583333333333333</v>
      </c>
      <c r="D158" s="7">
        <v>50.53333333333333</v>
      </c>
      <c r="E158" s="7">
        <v>11.025454545454545</v>
      </c>
      <c r="F158" s="6">
        <v>4.583333333333333</v>
      </c>
      <c r="G158" s="6">
        <v>11.091358024691358</v>
      </c>
      <c r="H158" s="6">
        <v>50.53333333333333</v>
      </c>
      <c r="I158" s="4"/>
      <c r="J158" s="4"/>
      <c r="K158" s="4"/>
      <c r="L158" s="4"/>
      <c r="M158" s="4"/>
      <c r="N158" s="4"/>
      <c r="O158" s="4"/>
      <c r="P158" s="4"/>
      <c r="U158" s="4"/>
      <c r="V158" s="4"/>
    </row>
    <row r="159" spans="3:5" ht="12.75">
      <c r="C159" s="7"/>
      <c r="D159" s="7"/>
      <c r="E159" s="7"/>
    </row>
    <row r="160" spans="1:22" ht="12.75">
      <c r="A160" s="11">
        <v>1535</v>
      </c>
      <c r="C160" s="7">
        <v>4.583333333333333</v>
      </c>
      <c r="D160" s="7">
        <v>50.53333333333333</v>
      </c>
      <c r="E160" s="7">
        <v>11.025454545454545</v>
      </c>
      <c r="F160" s="6">
        <v>4.583333333333333</v>
      </c>
      <c r="G160" s="6">
        <v>11.091358024691358</v>
      </c>
      <c r="H160" s="6">
        <v>50.53333333333333</v>
      </c>
      <c r="I160" s="4"/>
      <c r="J160" s="4"/>
      <c r="K160" s="4"/>
      <c r="L160" s="4"/>
      <c r="M160" s="4"/>
      <c r="N160" s="4"/>
      <c r="O160" s="4"/>
      <c r="P160" s="4"/>
      <c r="U160" s="4"/>
      <c r="V160" s="4"/>
    </row>
    <row r="161" spans="3:5" ht="12.75">
      <c r="C161" s="7"/>
      <c r="D161" s="7"/>
      <c r="E161" s="7"/>
    </row>
    <row r="162" spans="1:22" ht="12.75">
      <c r="A162" s="11">
        <v>1536</v>
      </c>
      <c r="C162" s="7">
        <v>4.583333333333333</v>
      </c>
      <c r="D162" s="7">
        <v>50.53333333333333</v>
      </c>
      <c r="E162" s="7">
        <v>11.025454545454545</v>
      </c>
      <c r="F162" s="6">
        <v>4.583333333333333</v>
      </c>
      <c r="G162" s="6">
        <v>11.091358024691358</v>
      </c>
      <c r="H162" s="6">
        <v>50.53333333333333</v>
      </c>
      <c r="I162" s="4"/>
      <c r="J162" s="4"/>
      <c r="K162" s="4"/>
      <c r="L162" s="4"/>
      <c r="M162" s="4"/>
      <c r="N162" s="4"/>
      <c r="O162" s="4"/>
      <c r="P162" s="4"/>
      <c r="U162" s="4"/>
      <c r="V162" s="4"/>
    </row>
    <row r="163" spans="3:5" ht="12.75">
      <c r="C163" s="7"/>
      <c r="D163" s="7"/>
      <c r="E163" s="7"/>
    </row>
    <row r="164" spans="1:22" ht="12.75">
      <c r="A164" s="11">
        <v>1537</v>
      </c>
      <c r="C164" s="7">
        <v>4.583333333333333</v>
      </c>
      <c r="D164" s="7">
        <v>50.150000000000006</v>
      </c>
      <c r="E164" s="7">
        <v>10.941818181818183</v>
      </c>
      <c r="F164" s="6">
        <v>4.583333333333333</v>
      </c>
      <c r="G164" s="6">
        <v>11.158024691358024</v>
      </c>
      <c r="H164" s="6">
        <v>50.150000000000006</v>
      </c>
      <c r="I164" s="4"/>
      <c r="J164" s="4"/>
      <c r="K164" s="4"/>
      <c r="L164" s="4"/>
      <c r="M164" s="4"/>
      <c r="N164" s="4"/>
      <c r="O164" s="4"/>
      <c r="P164" s="4"/>
      <c r="U164" s="4"/>
      <c r="V164" s="4"/>
    </row>
    <row r="165" spans="3:5" ht="12.75">
      <c r="C165" s="7"/>
      <c r="D165" s="7"/>
      <c r="E165" s="7"/>
    </row>
    <row r="166" spans="1:22" ht="12.75">
      <c r="A166" s="11">
        <v>1538</v>
      </c>
      <c r="C166" s="7">
        <v>4.583333333333333</v>
      </c>
      <c r="D166" s="7">
        <v>52.25</v>
      </c>
      <c r="E166" s="7">
        <v>11.4</v>
      </c>
      <c r="F166" s="6">
        <v>4.583333333333333</v>
      </c>
      <c r="G166" s="6">
        <v>11.469135802469138</v>
      </c>
      <c r="H166" s="6">
        <v>52.25</v>
      </c>
      <c r="I166" s="4"/>
      <c r="J166" s="4"/>
      <c r="K166" s="4"/>
      <c r="L166" s="4"/>
      <c r="M166" s="4"/>
      <c r="N166" s="4"/>
      <c r="O166" s="4"/>
      <c r="P166" s="4"/>
      <c r="U166" s="4"/>
      <c r="V166" s="4"/>
    </row>
    <row r="167" spans="3:5" ht="12.75">
      <c r="C167" s="7"/>
      <c r="D167" s="7"/>
      <c r="E167" s="7"/>
    </row>
    <row r="168" spans="1:22" ht="12.75">
      <c r="A168" s="11">
        <v>1539</v>
      </c>
      <c r="C168" s="7">
        <v>4.583333333333333</v>
      </c>
      <c r="D168" s="7">
        <v>52.25</v>
      </c>
      <c r="E168" s="7">
        <v>11.4</v>
      </c>
      <c r="F168" s="6">
        <v>4.583333333333333</v>
      </c>
      <c r="G168" s="6">
        <v>11.469135802469138</v>
      </c>
      <c r="H168" s="6">
        <v>52.25</v>
      </c>
      <c r="I168" s="4"/>
      <c r="J168" s="4"/>
      <c r="K168" s="4"/>
      <c r="L168" s="4"/>
      <c r="M168" s="4"/>
      <c r="N168" s="4"/>
      <c r="O168" s="4"/>
      <c r="P168" s="4"/>
      <c r="U168" s="4"/>
      <c r="V168" s="4"/>
    </row>
    <row r="169" spans="3:5" ht="12.75">
      <c r="C169" s="7"/>
      <c r="D169" s="7"/>
      <c r="E169" s="7"/>
    </row>
    <row r="170" spans="1:22" ht="12.75">
      <c r="A170" s="11">
        <v>1540</v>
      </c>
      <c r="C170" s="7">
        <v>4.583333333333333</v>
      </c>
      <c r="D170" s="7">
        <v>53.650000000000006</v>
      </c>
      <c r="E170" s="7">
        <v>11.705454545454547</v>
      </c>
      <c r="F170" s="6">
        <v>4.583333333333333</v>
      </c>
      <c r="G170" s="6">
        <v>11.676543209876543</v>
      </c>
      <c r="H170" s="6">
        <v>53.650000000000006</v>
      </c>
      <c r="I170" s="4"/>
      <c r="J170" s="4"/>
      <c r="K170" s="4"/>
      <c r="L170" s="4"/>
      <c r="M170" s="4"/>
      <c r="N170" s="4"/>
      <c r="O170" s="4"/>
      <c r="P170" s="4"/>
      <c r="U170" s="4"/>
      <c r="V170" s="4"/>
    </row>
    <row r="171" spans="3:8" ht="12.75">
      <c r="C171" s="7"/>
      <c r="D171" s="7"/>
      <c r="E171" s="7"/>
      <c r="F171" s="10"/>
      <c r="G171" s="6"/>
      <c r="H171" s="10"/>
    </row>
    <row r="172" spans="1:8" ht="12.75">
      <c r="A172" s="11" t="s">
        <v>17</v>
      </c>
      <c r="B172">
        <v>10</v>
      </c>
      <c r="C172" s="7">
        <f>SUM(C152:C171)</f>
        <v>45.833333333333336</v>
      </c>
      <c r="D172" s="7">
        <f>SUM(D152:D171)</f>
        <v>511.48333333333335</v>
      </c>
      <c r="E172" s="7">
        <f>AVERAGE(E152:E171)</f>
        <v>11.159636363636364</v>
      </c>
      <c r="F172" s="7">
        <f>SUM(F152:F171)</f>
        <v>45.833333333333336</v>
      </c>
      <c r="G172" s="7">
        <f>AVERAGE(G152:G171)</f>
        <v>11.26888888888889</v>
      </c>
      <c r="H172" s="7">
        <f>SUM(H152:H171)</f>
        <v>511.48333333333335</v>
      </c>
    </row>
    <row r="173" spans="1:26" ht="12.75">
      <c r="A173" s="11" t="s">
        <v>17</v>
      </c>
      <c r="B173">
        <v>10</v>
      </c>
      <c r="C173" s="7">
        <f>C172/10</f>
        <v>4.583333333333334</v>
      </c>
      <c r="D173" s="7">
        <f>D172/10</f>
        <v>51.14833333333333</v>
      </c>
      <c r="E173" s="7">
        <f>D173/C173</f>
        <v>11.159636363636363</v>
      </c>
      <c r="F173" s="7">
        <f>F172/10</f>
        <v>4.583333333333334</v>
      </c>
      <c r="G173" s="7">
        <f>H173/F173</f>
        <v>11.159636363636363</v>
      </c>
      <c r="H173" s="7">
        <f aca="true" t="shared" si="4" ref="H173:Z173">H172/10</f>
        <v>51.14833333333333</v>
      </c>
      <c r="I173" s="7">
        <f t="shared" si="4"/>
        <v>0</v>
      </c>
      <c r="J173" s="7">
        <f t="shared" si="4"/>
        <v>0</v>
      </c>
      <c r="K173" s="7">
        <f t="shared" si="4"/>
        <v>0</v>
      </c>
      <c r="L173" s="7">
        <f t="shared" si="4"/>
        <v>0</v>
      </c>
      <c r="M173" s="7">
        <f t="shared" si="4"/>
        <v>0</v>
      </c>
      <c r="N173" s="7">
        <f t="shared" si="4"/>
        <v>0</v>
      </c>
      <c r="O173" s="7">
        <f t="shared" si="4"/>
        <v>0</v>
      </c>
      <c r="P173" s="7">
        <f t="shared" si="4"/>
        <v>0</v>
      </c>
      <c r="Q173" s="7">
        <f t="shared" si="4"/>
        <v>0</v>
      </c>
      <c r="R173" s="7">
        <f t="shared" si="4"/>
        <v>0</v>
      </c>
      <c r="S173" s="7">
        <f t="shared" si="4"/>
        <v>0</v>
      </c>
      <c r="T173" s="7">
        <f t="shared" si="4"/>
        <v>0</v>
      </c>
      <c r="U173" s="7">
        <f t="shared" si="4"/>
        <v>0</v>
      </c>
      <c r="V173" s="7">
        <f t="shared" si="4"/>
        <v>0</v>
      </c>
      <c r="W173" s="7">
        <f t="shared" si="4"/>
        <v>0</v>
      </c>
      <c r="X173" s="7">
        <f t="shared" si="4"/>
        <v>0</v>
      </c>
      <c r="Y173" s="7">
        <f t="shared" si="4"/>
        <v>0</v>
      </c>
      <c r="Z173" s="7">
        <f t="shared" si="4"/>
        <v>0</v>
      </c>
    </row>
    <row r="174" spans="1:8" ht="12.75">
      <c r="A174" s="11" t="s">
        <v>17</v>
      </c>
      <c r="C174" s="7"/>
      <c r="D174" s="7"/>
      <c r="E174" s="7"/>
      <c r="F174" s="10"/>
      <c r="G174" s="6"/>
      <c r="H174" s="10"/>
    </row>
    <row r="175" spans="3:5" ht="12.75">
      <c r="C175" s="7"/>
      <c r="D175" s="7"/>
      <c r="E175" s="7"/>
    </row>
    <row r="176" spans="1:22" ht="12.75">
      <c r="A176" s="11">
        <v>1541</v>
      </c>
      <c r="C176" s="7">
        <v>4.583333333333333</v>
      </c>
      <c r="D176" s="7">
        <v>53.650000000000006</v>
      </c>
      <c r="E176" s="7">
        <v>11.705454545454547</v>
      </c>
      <c r="F176" s="6">
        <v>4.583333333333333</v>
      </c>
      <c r="G176" s="6">
        <v>11.676543209876543</v>
      </c>
      <c r="H176" s="6">
        <v>53.650000000000006</v>
      </c>
      <c r="I176" s="4"/>
      <c r="J176" s="4"/>
      <c r="K176" s="4"/>
      <c r="L176" s="4"/>
      <c r="M176" s="4"/>
      <c r="N176" s="4"/>
      <c r="O176" s="4"/>
      <c r="P176" s="4"/>
      <c r="U176" s="4"/>
      <c r="V176" s="4"/>
    </row>
    <row r="177" spans="3:5" ht="12.75">
      <c r="C177" s="7"/>
      <c r="D177" s="7"/>
      <c r="E177" s="7"/>
    </row>
    <row r="178" spans="1:22" ht="12.75">
      <c r="A178" s="11">
        <v>1542</v>
      </c>
      <c r="C178" s="7">
        <v>4.583333333333333</v>
      </c>
      <c r="D178" s="7">
        <v>51.333333333333336</v>
      </c>
      <c r="E178" s="7">
        <v>11.2</v>
      </c>
      <c r="F178" s="6">
        <v>4.583333333333333</v>
      </c>
      <c r="G178" s="6">
        <v>11.333333333333334</v>
      </c>
      <c r="H178" s="6">
        <v>51.333333333333336</v>
      </c>
      <c r="I178" s="4"/>
      <c r="J178" s="4"/>
      <c r="K178" s="4"/>
      <c r="L178" s="4"/>
      <c r="M178" s="4"/>
      <c r="N178" s="4"/>
      <c r="O178" s="4"/>
      <c r="P178" s="4"/>
      <c r="U178" s="4"/>
      <c r="V178" s="4"/>
    </row>
    <row r="179" spans="3:5" ht="12.75">
      <c r="C179" s="7"/>
      <c r="D179" s="7"/>
      <c r="E179" s="7"/>
    </row>
    <row r="180" spans="1:22" ht="12.75">
      <c r="A180" s="11">
        <v>1543</v>
      </c>
      <c r="C180" s="7">
        <v>4.583333333333333</v>
      </c>
      <c r="D180" s="7">
        <v>51.86666666666667</v>
      </c>
      <c r="E180" s="7">
        <v>11.316363636363636</v>
      </c>
      <c r="F180" s="6">
        <v>4.583333333333333</v>
      </c>
      <c r="G180" s="6">
        <v>11.412345679012347</v>
      </c>
      <c r="H180" s="6">
        <v>51.86666666666667</v>
      </c>
      <c r="I180" s="4"/>
      <c r="J180" s="4"/>
      <c r="K180" s="4"/>
      <c r="L180" s="4"/>
      <c r="M180" s="4"/>
      <c r="N180" s="4"/>
      <c r="O180" s="4"/>
      <c r="P180" s="4"/>
      <c r="U180" s="4"/>
      <c r="V180" s="4"/>
    </row>
    <row r="181" spans="3:5" ht="12.75">
      <c r="C181" s="7"/>
      <c r="D181" s="7"/>
      <c r="E181" s="7"/>
    </row>
    <row r="182" spans="1:22" ht="12.75">
      <c r="A182" s="11">
        <v>1544</v>
      </c>
      <c r="C182" s="7">
        <v>3.583333333333333</v>
      </c>
      <c r="D182" s="7">
        <v>35.86666666666667</v>
      </c>
      <c r="E182" s="7">
        <v>10.009302325581396</v>
      </c>
      <c r="F182" s="6">
        <v>3.583333333333333</v>
      </c>
      <c r="G182" s="6">
        <v>9.701851851851853</v>
      </c>
      <c r="H182" s="6">
        <v>35.86666666666667</v>
      </c>
      <c r="I182" s="4"/>
      <c r="J182" s="4"/>
      <c r="K182" s="4"/>
      <c r="L182" s="4"/>
      <c r="M182" s="4"/>
      <c r="N182" s="4"/>
      <c r="O182" s="4"/>
      <c r="P182" s="4"/>
      <c r="U182" s="4"/>
      <c r="V182" s="4"/>
    </row>
    <row r="183" spans="3:5" ht="12.75">
      <c r="C183" s="7"/>
      <c r="D183" s="7"/>
      <c r="E183" s="7"/>
    </row>
    <row r="184" spans="1:22" ht="12.75">
      <c r="A184" s="11">
        <v>1545</v>
      </c>
      <c r="C184" s="7">
        <v>4.583333333333333</v>
      </c>
      <c r="D184" s="7">
        <v>51.86666666666667</v>
      </c>
      <c r="E184" s="7">
        <v>11.316363636363636</v>
      </c>
      <c r="F184" s="6">
        <v>4.583333333333333</v>
      </c>
      <c r="G184" s="6">
        <v>11.412345679012347</v>
      </c>
      <c r="H184" s="6">
        <v>51.86666666666667</v>
      </c>
      <c r="I184" s="4"/>
      <c r="J184" s="4"/>
      <c r="K184" s="4"/>
      <c r="L184" s="4"/>
      <c r="M184" s="4"/>
      <c r="N184" s="4"/>
      <c r="O184" s="4"/>
      <c r="P184" s="4"/>
      <c r="U184" s="4"/>
      <c r="V184" s="4"/>
    </row>
    <row r="185" spans="3:5" ht="12.75">
      <c r="C185" s="7"/>
      <c r="D185" s="7"/>
      <c r="E185" s="7"/>
    </row>
    <row r="186" spans="1:22" ht="12.75">
      <c r="A186" s="11">
        <v>1546</v>
      </c>
      <c r="C186" s="7">
        <v>4.583333333333333</v>
      </c>
      <c r="D186" s="7">
        <v>53.266666666666666</v>
      </c>
      <c r="E186" s="7">
        <v>11.621818181818183</v>
      </c>
      <c r="F186" s="6">
        <v>4.583333333333333</v>
      </c>
      <c r="G186" s="6">
        <v>11.619753086419754</v>
      </c>
      <c r="H186" s="6">
        <v>53.266666666666666</v>
      </c>
      <c r="I186" s="4"/>
      <c r="J186" s="4"/>
      <c r="K186" s="4"/>
      <c r="L186" s="4"/>
      <c r="M186" s="4"/>
      <c r="N186" s="4"/>
      <c r="O186" s="4"/>
      <c r="P186" s="4"/>
      <c r="U186" s="4"/>
      <c r="V186" s="4"/>
    </row>
    <row r="187" spans="3:5" ht="12.75">
      <c r="C187" s="7"/>
      <c r="D187" s="7"/>
      <c r="E187" s="7"/>
    </row>
    <row r="188" spans="1:22" ht="12.75">
      <c r="A188" s="11">
        <v>1547</v>
      </c>
      <c r="C188" s="7">
        <v>4.833333333333333</v>
      </c>
      <c r="D188" s="7">
        <v>53.266666666666666</v>
      </c>
      <c r="E188" s="7">
        <v>11.020689655172415</v>
      </c>
      <c r="F188" s="6">
        <v>4.833333333333333</v>
      </c>
      <c r="G188" s="6">
        <v>11.235555555555557</v>
      </c>
      <c r="H188" s="6">
        <v>53.266666666666666</v>
      </c>
      <c r="I188" s="4"/>
      <c r="J188" s="4"/>
      <c r="K188" s="4"/>
      <c r="L188" s="4"/>
      <c r="M188" s="4"/>
      <c r="N188" s="4"/>
      <c r="O188" s="4"/>
      <c r="P188" s="4"/>
      <c r="U188" s="4"/>
      <c r="V188" s="4"/>
    </row>
    <row r="189" spans="3:5" ht="12.75">
      <c r="C189" s="7"/>
      <c r="D189" s="7"/>
      <c r="E189" s="7"/>
    </row>
    <row r="190" spans="1:22" ht="12.75">
      <c r="A190" s="11">
        <v>1548</v>
      </c>
      <c r="C190" s="7">
        <v>4.833333333333333</v>
      </c>
      <c r="D190" s="7">
        <v>58.03333333333333</v>
      </c>
      <c r="E190" s="7">
        <v>12.006896551724138</v>
      </c>
      <c r="F190" s="6">
        <v>4.833333333333333</v>
      </c>
      <c r="G190" s="6">
        <v>11.871111111111112</v>
      </c>
      <c r="H190" s="6">
        <v>58.03333333333333</v>
      </c>
      <c r="I190" s="4"/>
      <c r="J190" s="4"/>
      <c r="K190" s="4"/>
      <c r="L190" s="4"/>
      <c r="M190" s="4"/>
      <c r="N190" s="4"/>
      <c r="O190" s="4"/>
      <c r="P190" s="4"/>
      <c r="U190" s="4"/>
      <c r="V190" s="4"/>
    </row>
    <row r="191" spans="3:5" ht="12.75">
      <c r="C191" s="7"/>
      <c r="D191" s="7"/>
      <c r="E191" s="7"/>
    </row>
    <row r="192" spans="1:22" ht="12.75">
      <c r="A192" s="11">
        <v>1549</v>
      </c>
      <c r="C192" s="7">
        <v>4.833333333333333</v>
      </c>
      <c r="D192" s="7">
        <v>60.36666666666667</v>
      </c>
      <c r="E192" s="7">
        <v>12.489655172413794</v>
      </c>
      <c r="F192" s="6">
        <v>4.833333333333333</v>
      </c>
      <c r="G192" s="6">
        <v>12.182222222222222</v>
      </c>
      <c r="H192" s="6">
        <v>60.36666666666667</v>
      </c>
      <c r="I192" s="4"/>
      <c r="J192" s="4"/>
      <c r="K192" s="4"/>
      <c r="L192" s="4"/>
      <c r="M192" s="4"/>
      <c r="N192" s="4"/>
      <c r="O192" s="4"/>
      <c r="P192" s="4"/>
      <c r="U192" s="4"/>
      <c r="V192" s="4"/>
    </row>
    <row r="193" spans="3:5" ht="12.75">
      <c r="C193" s="7"/>
      <c r="D193" s="7"/>
      <c r="E193" s="7"/>
    </row>
    <row r="194" spans="1:22" ht="12.75">
      <c r="A194" s="11">
        <v>1550</v>
      </c>
      <c r="C194" s="7">
        <v>4.833333333333333</v>
      </c>
      <c r="D194" s="7">
        <v>67.03333333333333</v>
      </c>
      <c r="E194" s="7">
        <v>13.86896551724138</v>
      </c>
      <c r="F194" s="6">
        <v>4.833333333333333</v>
      </c>
      <c r="G194" s="6">
        <v>13.071111111111113</v>
      </c>
      <c r="H194" s="6">
        <v>67.03333333333333</v>
      </c>
      <c r="I194" s="4"/>
      <c r="J194" s="4"/>
      <c r="K194" s="4"/>
      <c r="L194" s="4"/>
      <c r="M194" s="4"/>
      <c r="N194" s="4"/>
      <c r="O194" s="4"/>
      <c r="P194" s="4"/>
      <c r="U194" s="4"/>
      <c r="V194" s="4"/>
    </row>
    <row r="195" spans="3:5" ht="12.75">
      <c r="C195" s="7"/>
      <c r="D195" s="7"/>
      <c r="E195" s="7"/>
    </row>
    <row r="196" spans="1:8" ht="12.75">
      <c r="A196" s="11" t="s">
        <v>18</v>
      </c>
      <c r="B196">
        <v>10</v>
      </c>
      <c r="C196" s="7">
        <f>SUM(C176:C195)</f>
        <v>45.833333333333336</v>
      </c>
      <c r="D196" s="7">
        <f>SUM(D176:D195)</f>
        <v>536.55</v>
      </c>
      <c r="E196" s="7">
        <f>AVERAGE(E176:E195)</f>
        <v>11.655550922213312</v>
      </c>
      <c r="F196" s="7">
        <f>SUM(F176:F195)</f>
        <v>45.833333333333336</v>
      </c>
      <c r="G196" s="7">
        <f>AVERAGE(G176:G195)</f>
        <v>11.551617283950616</v>
      </c>
      <c r="H196" s="7">
        <f>SUM(H176:H195)</f>
        <v>536.55</v>
      </c>
    </row>
    <row r="197" spans="1:26" ht="12.75">
      <c r="A197" s="11" t="s">
        <v>18</v>
      </c>
      <c r="B197">
        <v>10</v>
      </c>
      <c r="C197" s="7">
        <f>C196/10</f>
        <v>4.583333333333334</v>
      </c>
      <c r="D197" s="7">
        <f>D196/10</f>
        <v>53.654999999999994</v>
      </c>
      <c r="E197" s="7">
        <f>E196/10</f>
        <v>1.1655550922213311</v>
      </c>
      <c r="F197" s="7">
        <f>F196/10</f>
        <v>4.583333333333334</v>
      </c>
      <c r="G197" s="7">
        <f>H197/F197</f>
        <v>11.706545454545452</v>
      </c>
      <c r="H197" s="7">
        <f aca="true" t="shared" si="5" ref="H197:Z197">H196/10</f>
        <v>53.654999999999994</v>
      </c>
      <c r="I197" s="7">
        <f t="shared" si="5"/>
        <v>0</v>
      </c>
      <c r="J197" s="7">
        <f t="shared" si="5"/>
        <v>0</v>
      </c>
      <c r="K197" s="7">
        <f t="shared" si="5"/>
        <v>0</v>
      </c>
      <c r="L197" s="7">
        <f t="shared" si="5"/>
        <v>0</v>
      </c>
      <c r="M197" s="7">
        <f t="shared" si="5"/>
        <v>0</v>
      </c>
      <c r="N197" s="7">
        <f t="shared" si="5"/>
        <v>0</v>
      </c>
      <c r="O197" s="7">
        <f t="shared" si="5"/>
        <v>0</v>
      </c>
      <c r="P197" s="7">
        <f t="shared" si="5"/>
        <v>0</v>
      </c>
      <c r="Q197" s="7">
        <f t="shared" si="5"/>
        <v>0</v>
      </c>
      <c r="R197" s="7">
        <f t="shared" si="5"/>
        <v>0</v>
      </c>
      <c r="S197" s="7">
        <f t="shared" si="5"/>
        <v>0</v>
      </c>
      <c r="T197" s="7">
        <f t="shared" si="5"/>
        <v>0</v>
      </c>
      <c r="U197" s="7">
        <f t="shared" si="5"/>
        <v>0</v>
      </c>
      <c r="V197" s="7">
        <f t="shared" si="5"/>
        <v>0</v>
      </c>
      <c r="W197" s="7">
        <f t="shared" si="5"/>
        <v>0</v>
      </c>
      <c r="X197" s="7">
        <f t="shared" si="5"/>
        <v>0</v>
      </c>
      <c r="Y197" s="7">
        <f t="shared" si="5"/>
        <v>0</v>
      </c>
      <c r="Z197" s="7">
        <f t="shared" si="5"/>
        <v>0</v>
      </c>
    </row>
    <row r="198" spans="1:5" ht="12.75">
      <c r="A198" s="11" t="s">
        <v>18</v>
      </c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1:26" ht="12.75">
      <c r="A202" s="11" t="s">
        <v>65</v>
      </c>
      <c r="B202">
        <v>77</v>
      </c>
      <c r="C202" s="7">
        <v>309.8333333333335</v>
      </c>
      <c r="D202" s="7">
        <v>2972.5645833333347</v>
      </c>
      <c r="E202" s="7">
        <v>9.83814328453704</v>
      </c>
      <c r="F202" s="7">
        <v>232.5000000000001</v>
      </c>
      <c r="G202" s="4">
        <v>10.2416316167046</v>
      </c>
      <c r="H202" s="7">
        <v>2427.5395833333337</v>
      </c>
      <c r="I202" s="7">
        <v>35.91666666666667</v>
      </c>
      <c r="J202" s="7">
        <v>8.051099798893917</v>
      </c>
      <c r="K202" s="7">
        <v>269.24722222222226</v>
      </c>
      <c r="L202" s="7">
        <v>23.5</v>
      </c>
      <c r="M202" s="7">
        <v>5.908965455840455</v>
      </c>
      <c r="N202" s="7">
        <v>147.1</v>
      </c>
      <c r="O202" s="7">
        <v>6</v>
      </c>
      <c r="P202" s="7">
        <v>4.15</v>
      </c>
      <c r="Q202" s="7">
        <v>24.9</v>
      </c>
      <c r="R202" s="7">
        <v>1</v>
      </c>
      <c r="S202" s="7">
        <v>7.766666666666667</v>
      </c>
      <c r="T202" s="7">
        <v>7.766666666666667</v>
      </c>
      <c r="U202" s="7">
        <v>7.916666666666666</v>
      </c>
      <c r="V202" s="7">
        <v>8.898819444444445</v>
      </c>
      <c r="W202" s="7">
        <v>73.17777777777778</v>
      </c>
      <c r="X202" s="7">
        <v>3</v>
      </c>
      <c r="Y202" s="7">
        <v>7.375</v>
      </c>
      <c r="Z202" s="7">
        <v>22.833333333333336</v>
      </c>
    </row>
    <row r="203" spans="3:5" ht="12.75">
      <c r="C203" s="7"/>
      <c r="D203" s="7"/>
      <c r="E203" s="7"/>
    </row>
    <row r="204" spans="1:27" ht="12.75">
      <c r="A204" s="11" t="s">
        <v>7</v>
      </c>
      <c r="C204" s="9"/>
      <c r="D204" s="9"/>
      <c r="E204" s="9"/>
      <c r="F204" s="9">
        <v>0.750403442711135</v>
      </c>
      <c r="H204" s="9">
        <v>0.8166482225295074</v>
      </c>
      <c r="I204" s="9">
        <v>0.11592253899946203</v>
      </c>
      <c r="J204" s="9"/>
      <c r="K204" s="9">
        <v>0.09057741713396095</v>
      </c>
      <c r="L204" s="9">
        <v>0.0758472296933835</v>
      </c>
      <c r="M204" s="9"/>
      <c r="N204" s="9">
        <v>0.049485888658152205</v>
      </c>
      <c r="O204" s="9">
        <v>0.019365250134480896</v>
      </c>
      <c r="P204" s="9"/>
      <c r="Q204" s="9">
        <v>0.008376605218137254</v>
      </c>
      <c r="R204" s="9">
        <v>0.003227541689080149</v>
      </c>
      <c r="S204" s="9"/>
      <c r="T204" s="9">
        <v>0.0026127831537161713</v>
      </c>
      <c r="U204" s="9">
        <v>0.025551371705217846</v>
      </c>
      <c r="V204" s="9"/>
      <c r="W204" s="9">
        <v>0.024617725107832195</v>
      </c>
      <c r="X204" s="9">
        <v>0.009682625067240448</v>
      </c>
      <c r="Y204" s="9"/>
      <c r="Z204" s="9">
        <v>0.0076813581986934654</v>
      </c>
      <c r="AA204" s="9"/>
    </row>
    <row r="205" spans="1:5" ht="12.75">
      <c r="A205" s="11" t="s">
        <v>65</v>
      </c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Q48"/>
  <sheetViews>
    <sheetView zoomScale="90" zoomScaleNormal="90"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140625" defaultRowHeight="12.75"/>
  <cols>
    <col min="1" max="1" width="11.421875" style="0" customWidth="1"/>
    <col min="2" max="2" width="9.00390625" style="0" customWidth="1"/>
    <col min="3" max="3" width="13.57421875" style="0" customWidth="1"/>
    <col min="4" max="4" width="17.8515625" style="0" customWidth="1"/>
    <col min="5" max="5" width="9.8515625" style="0" customWidth="1"/>
    <col min="6" max="6" width="11.57421875" style="0" customWidth="1"/>
    <col min="7" max="7" width="12.00390625" style="0" customWidth="1"/>
    <col min="8" max="8" width="17.8515625" style="0" customWidth="1"/>
    <col min="9" max="9" width="11.57421875" style="0" customWidth="1"/>
    <col min="10" max="10" width="12.00390625" style="0" customWidth="1"/>
    <col min="11" max="11" width="17.8515625" style="0" customWidth="1"/>
    <col min="12" max="12" width="11.57421875" style="0" customWidth="1"/>
    <col min="13" max="13" width="12.00390625" style="0" customWidth="1"/>
    <col min="14" max="14" width="17.8515625" style="0" customWidth="1"/>
    <col min="15" max="15" width="11.57421875" style="0" customWidth="1"/>
    <col min="16" max="16" width="12.00390625" style="0" customWidth="1"/>
    <col min="17" max="17" width="17.8515625" style="0" customWidth="1"/>
    <col min="18" max="18" width="11.57421875" style="0" customWidth="1"/>
    <col min="19" max="19" width="12.00390625" style="0" customWidth="1"/>
    <col min="20" max="20" width="17.8515625" style="0" customWidth="1"/>
    <col min="21" max="21" width="11.57421875" style="0" customWidth="1"/>
    <col min="22" max="22" width="12.00390625" style="4" customWidth="1"/>
    <col min="23" max="23" width="17.8515625" style="0" customWidth="1"/>
    <col min="24" max="25" width="13.00390625" style="0" customWidth="1"/>
    <col min="26" max="26" width="17.8515625" style="0" customWidth="1"/>
    <col min="29" max="29" width="8.421875" style="7" customWidth="1"/>
    <col min="30" max="30" width="8.421875" style="9" customWidth="1"/>
  </cols>
  <sheetData>
    <row r="1" spans="1:21" ht="12.75">
      <c r="A1" s="1" t="s">
        <v>46</v>
      </c>
      <c r="C1" s="7"/>
      <c r="D1" s="7"/>
      <c r="E1" s="5" t="s">
        <v>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U1" s="4"/>
    </row>
    <row r="2" spans="1:21" ht="12.75">
      <c r="A2" s="11"/>
      <c r="C2" s="7"/>
      <c r="D2" s="7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U2" s="4"/>
    </row>
    <row r="3" spans="1:21" ht="12.75">
      <c r="A3" s="11"/>
      <c r="C3" s="7"/>
      <c r="D3" s="7"/>
      <c r="E3" s="5" t="s">
        <v>58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U3" s="4"/>
    </row>
    <row r="4" spans="1:21" ht="12.75">
      <c r="A4" s="11"/>
      <c r="C4" s="7"/>
      <c r="D4" s="7"/>
      <c r="E4" s="5" t="s">
        <v>35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"/>
    </row>
    <row r="5" spans="1:21" ht="12.75">
      <c r="A5" s="11"/>
      <c r="C5" s="7"/>
      <c r="D5" s="7"/>
      <c r="E5" s="5" t="s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U5" s="4"/>
    </row>
    <row r="6" spans="1:21" ht="12.75">
      <c r="A6" s="11"/>
      <c r="C6" s="7"/>
      <c r="D6" s="7"/>
      <c r="E6" s="5" t="s">
        <v>40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U6" s="4"/>
    </row>
    <row r="7" spans="1:21" ht="12.75">
      <c r="A7" s="11"/>
      <c r="C7" s="7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U7" s="4"/>
    </row>
    <row r="8" spans="1:26" ht="12.75">
      <c r="A8" s="11"/>
      <c r="C8" s="7"/>
      <c r="D8" s="7"/>
      <c r="E8" s="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U8" s="5" t="s">
        <v>63</v>
      </c>
      <c r="V8" s="5" t="s">
        <v>63</v>
      </c>
      <c r="W8" s="5" t="s">
        <v>63</v>
      </c>
      <c r="X8" s="1" t="s">
        <v>69</v>
      </c>
      <c r="Y8" s="1" t="s">
        <v>69</v>
      </c>
      <c r="Z8" s="1" t="s">
        <v>69</v>
      </c>
    </row>
    <row r="9" spans="1:26" ht="12.75">
      <c r="A9" s="11"/>
      <c r="C9" s="8" t="s">
        <v>66</v>
      </c>
      <c r="D9" s="8" t="s">
        <v>66</v>
      </c>
      <c r="E9" s="8" t="s">
        <v>42</v>
      </c>
      <c r="F9" s="5" t="s">
        <v>22</v>
      </c>
      <c r="G9" s="5" t="s">
        <v>22</v>
      </c>
      <c r="H9" s="5" t="s">
        <v>22</v>
      </c>
      <c r="I9" s="5" t="s">
        <v>60</v>
      </c>
      <c r="J9" s="5" t="s">
        <v>60</v>
      </c>
      <c r="K9" s="5" t="s">
        <v>60</v>
      </c>
      <c r="L9" s="5" t="s">
        <v>24</v>
      </c>
      <c r="M9" s="5" t="s">
        <v>24</v>
      </c>
      <c r="N9" s="5" t="s">
        <v>24</v>
      </c>
      <c r="O9" s="5" t="s">
        <v>37</v>
      </c>
      <c r="P9" s="5" t="s">
        <v>37</v>
      </c>
      <c r="Q9" s="5" t="s">
        <v>37</v>
      </c>
      <c r="R9" s="1" t="s">
        <v>39</v>
      </c>
      <c r="S9" s="1" t="s">
        <v>39</v>
      </c>
      <c r="T9" s="1" t="s">
        <v>39</v>
      </c>
      <c r="U9" s="5" t="s">
        <v>26</v>
      </c>
      <c r="V9" s="5" t="s">
        <v>26</v>
      </c>
      <c r="W9" s="5" t="s">
        <v>26</v>
      </c>
      <c r="X9" s="1" t="s">
        <v>27</v>
      </c>
      <c r="Y9" s="1" t="s">
        <v>27</v>
      </c>
      <c r="Z9" s="1" t="s">
        <v>27</v>
      </c>
    </row>
    <row r="10" spans="1:26" ht="12.75">
      <c r="A10" s="11" t="s">
        <v>30</v>
      </c>
      <c r="B10" s="1" t="s">
        <v>50</v>
      </c>
      <c r="C10" s="8" t="s">
        <v>41</v>
      </c>
      <c r="D10" s="8" t="s">
        <v>45</v>
      </c>
      <c r="E10" s="8" t="s">
        <v>71</v>
      </c>
      <c r="F10" s="5" t="s">
        <v>51</v>
      </c>
      <c r="G10" s="5" t="s">
        <v>43</v>
      </c>
      <c r="H10" s="5" t="s">
        <v>19</v>
      </c>
      <c r="I10" s="5" t="s">
        <v>51</v>
      </c>
      <c r="J10" s="5" t="s">
        <v>43</v>
      </c>
      <c r="K10" s="5" t="s">
        <v>19</v>
      </c>
      <c r="L10" s="5" t="s">
        <v>51</v>
      </c>
      <c r="M10" s="5" t="s">
        <v>43</v>
      </c>
      <c r="N10" s="5" t="s">
        <v>19</v>
      </c>
      <c r="O10" s="5" t="s">
        <v>51</v>
      </c>
      <c r="P10" s="5" t="s">
        <v>43</v>
      </c>
      <c r="Q10" s="5" t="s">
        <v>19</v>
      </c>
      <c r="R10" s="5" t="s">
        <v>51</v>
      </c>
      <c r="S10" s="5" t="s">
        <v>43</v>
      </c>
      <c r="T10" s="5" t="s">
        <v>19</v>
      </c>
      <c r="U10" s="5" t="s">
        <v>51</v>
      </c>
      <c r="V10" s="5" t="s">
        <v>43</v>
      </c>
      <c r="W10" s="5" t="s">
        <v>19</v>
      </c>
      <c r="X10" s="5" t="s">
        <v>51</v>
      </c>
      <c r="Y10" s="5" t="s">
        <v>43</v>
      </c>
      <c r="Z10" s="5" t="s">
        <v>19</v>
      </c>
    </row>
    <row r="11" spans="1:26" ht="12.75">
      <c r="A11" s="11"/>
      <c r="B11" s="1" t="s">
        <v>74</v>
      </c>
      <c r="C11" s="8" t="s">
        <v>52</v>
      </c>
      <c r="D11" s="1" t="s">
        <v>28</v>
      </c>
      <c r="E11" s="1" t="s">
        <v>64</v>
      </c>
      <c r="F11" s="5" t="s">
        <v>29</v>
      </c>
      <c r="G11" s="1" t="s">
        <v>53</v>
      </c>
      <c r="H11" s="5" t="s">
        <v>44</v>
      </c>
      <c r="I11" s="5" t="s">
        <v>29</v>
      </c>
      <c r="J11" s="1" t="s">
        <v>53</v>
      </c>
      <c r="K11" s="5" t="s">
        <v>44</v>
      </c>
      <c r="L11" s="5" t="s">
        <v>29</v>
      </c>
      <c r="M11" s="1" t="s">
        <v>53</v>
      </c>
      <c r="N11" s="5" t="s">
        <v>44</v>
      </c>
      <c r="O11" s="5" t="s">
        <v>29</v>
      </c>
      <c r="P11" s="1" t="s">
        <v>53</v>
      </c>
      <c r="Q11" s="5" t="s">
        <v>44</v>
      </c>
      <c r="R11" s="5" t="s">
        <v>29</v>
      </c>
      <c r="S11" s="1" t="s">
        <v>53</v>
      </c>
      <c r="T11" s="5" t="s">
        <v>44</v>
      </c>
      <c r="U11" s="5" t="s">
        <v>29</v>
      </c>
      <c r="V11" s="5" t="s">
        <v>53</v>
      </c>
      <c r="W11" s="5" t="s">
        <v>44</v>
      </c>
      <c r="X11" s="5" t="s">
        <v>29</v>
      </c>
      <c r="Y11" s="1" t="s">
        <v>53</v>
      </c>
      <c r="Z11" s="5" t="s">
        <v>44</v>
      </c>
    </row>
    <row r="12" spans="1:26" ht="12.75">
      <c r="A12" s="11"/>
      <c r="C12" s="1" t="s">
        <v>57</v>
      </c>
      <c r="D12" s="8" t="s">
        <v>3</v>
      </c>
      <c r="E12" s="8" t="s">
        <v>4</v>
      </c>
      <c r="F12" s="5" t="s">
        <v>56</v>
      </c>
      <c r="G12" s="5" t="s">
        <v>2</v>
      </c>
      <c r="H12" s="5" t="s">
        <v>57</v>
      </c>
      <c r="I12" s="5" t="s">
        <v>56</v>
      </c>
      <c r="J12" s="5" t="s">
        <v>2</v>
      </c>
      <c r="K12" s="5" t="s">
        <v>57</v>
      </c>
      <c r="L12" s="5" t="s">
        <v>56</v>
      </c>
      <c r="M12" s="5" t="s">
        <v>2</v>
      </c>
      <c r="N12" s="5" t="s">
        <v>57</v>
      </c>
      <c r="O12" s="5" t="s">
        <v>56</v>
      </c>
      <c r="P12" s="5" t="s">
        <v>2</v>
      </c>
      <c r="Q12" s="5" t="s">
        <v>57</v>
      </c>
      <c r="R12" s="5" t="s">
        <v>56</v>
      </c>
      <c r="S12" s="5" t="s">
        <v>2</v>
      </c>
      <c r="T12" s="5" t="s">
        <v>57</v>
      </c>
      <c r="U12" s="5" t="s">
        <v>56</v>
      </c>
      <c r="V12" s="5" t="s">
        <v>2</v>
      </c>
      <c r="W12" s="5" t="s">
        <v>57</v>
      </c>
      <c r="X12" s="5" t="s">
        <v>56</v>
      </c>
      <c r="Y12" s="5" t="s">
        <v>2</v>
      </c>
      <c r="Z12" s="5" t="s">
        <v>57</v>
      </c>
    </row>
    <row r="13" spans="1:26" ht="12.75">
      <c r="A13" s="11"/>
      <c r="C13" s="8" t="s">
        <v>34</v>
      </c>
      <c r="D13" s="8"/>
      <c r="E13" s="8" t="s">
        <v>33</v>
      </c>
      <c r="F13" s="1" t="s">
        <v>31</v>
      </c>
      <c r="G13" s="5" t="s">
        <v>33</v>
      </c>
      <c r="H13" s="8" t="s">
        <v>3</v>
      </c>
      <c r="I13" s="1" t="s">
        <v>31</v>
      </c>
      <c r="J13" s="5" t="s">
        <v>33</v>
      </c>
      <c r="K13" s="8" t="s">
        <v>3</v>
      </c>
      <c r="L13" s="1" t="s">
        <v>31</v>
      </c>
      <c r="M13" s="5" t="s">
        <v>33</v>
      </c>
      <c r="N13" s="8" t="s">
        <v>3</v>
      </c>
      <c r="O13" s="1" t="s">
        <v>31</v>
      </c>
      <c r="P13" s="5" t="s">
        <v>33</v>
      </c>
      <c r="Q13" s="8" t="s">
        <v>3</v>
      </c>
      <c r="R13" s="1" t="s">
        <v>31</v>
      </c>
      <c r="S13" s="5" t="s">
        <v>33</v>
      </c>
      <c r="T13" s="8" t="s">
        <v>3</v>
      </c>
      <c r="U13" s="1" t="s">
        <v>31</v>
      </c>
      <c r="V13" s="5" t="s">
        <v>33</v>
      </c>
      <c r="W13" s="8" t="s">
        <v>3</v>
      </c>
      <c r="X13" s="1" t="s">
        <v>31</v>
      </c>
      <c r="Y13" s="5" t="s">
        <v>33</v>
      </c>
      <c r="Z13" s="8" t="s">
        <v>3</v>
      </c>
    </row>
    <row r="15" spans="1:30" ht="12.75">
      <c r="A15" s="11" t="s">
        <v>10</v>
      </c>
      <c r="B15">
        <v>10</v>
      </c>
      <c r="C15" s="7">
        <v>5.375</v>
      </c>
      <c r="D15" s="7">
        <v>37.15972222222222</v>
      </c>
      <c r="E15" s="7">
        <v>6.91343669250646</v>
      </c>
      <c r="F15" s="7">
        <v>2.525</v>
      </c>
      <c r="G15" s="7">
        <v>6.932563256325632</v>
      </c>
      <c r="H15" s="7">
        <v>17.50472222222222</v>
      </c>
      <c r="I15" s="7">
        <v>1.1</v>
      </c>
      <c r="J15" s="7">
        <v>6.759090909090909</v>
      </c>
      <c r="K15" s="7">
        <v>7.435</v>
      </c>
      <c r="L15" s="7">
        <v>1.65</v>
      </c>
      <c r="M15" s="7">
        <v>6.935353535353536</v>
      </c>
      <c r="N15" s="7">
        <v>11.443333333333333</v>
      </c>
      <c r="O15" s="7">
        <v>0</v>
      </c>
      <c r="P15" s="7">
        <v>0</v>
      </c>
      <c r="Q15" s="7">
        <v>0</v>
      </c>
      <c r="R15" s="7">
        <v>0.1</v>
      </c>
      <c r="S15" s="7">
        <v>7.766666666666666</v>
      </c>
      <c r="T15" s="7">
        <v>0.7766666666666666</v>
      </c>
      <c r="U15" s="7">
        <v>0</v>
      </c>
      <c r="V15" s="4">
        <v>0</v>
      </c>
      <c r="W15" s="7">
        <v>0</v>
      </c>
      <c r="X15" s="7">
        <v>0</v>
      </c>
      <c r="Y15" s="7">
        <v>0</v>
      </c>
      <c r="Z15" s="7">
        <v>0</v>
      </c>
      <c r="AC15" s="7">
        <f>F15+I15+L15+O15+R15+U15+X15</f>
        <v>5.375</v>
      </c>
      <c r="AD15" s="9">
        <f>AC15/C15</f>
        <v>1</v>
      </c>
    </row>
    <row r="17" spans="1:30" ht="12.75">
      <c r="A17" s="11" t="s">
        <v>11</v>
      </c>
      <c r="B17">
        <v>7</v>
      </c>
      <c r="C17" s="7">
        <v>6.321428571428571</v>
      </c>
      <c r="D17" s="7">
        <v>41.89246031746031</v>
      </c>
      <c r="E17" s="7">
        <v>6.62705586942875</v>
      </c>
      <c r="F17" s="7">
        <v>1.1904761904761902</v>
      </c>
      <c r="G17" s="7">
        <v>7.567000000000001</v>
      </c>
      <c r="H17" s="7">
        <v>9.008333333333333</v>
      </c>
      <c r="I17" s="7">
        <v>2.988095238095238</v>
      </c>
      <c r="J17" s="7">
        <v>7.479946879150067</v>
      </c>
      <c r="K17" s="7">
        <v>22.350793650793655</v>
      </c>
      <c r="L17" s="7">
        <v>1</v>
      </c>
      <c r="M17" s="7">
        <v>4.666666666666666</v>
      </c>
      <c r="N17" s="7">
        <v>4.666666666666666</v>
      </c>
      <c r="O17" s="7">
        <v>0.8571428571428571</v>
      </c>
      <c r="P17" s="7">
        <v>4.15</v>
      </c>
      <c r="Q17" s="7">
        <v>3.5571428571428574</v>
      </c>
      <c r="R17" s="7">
        <v>0</v>
      </c>
      <c r="S17" s="7">
        <v>0</v>
      </c>
      <c r="T17" s="7">
        <v>0</v>
      </c>
      <c r="U17" s="7">
        <v>0</v>
      </c>
      <c r="V17" s="4">
        <v>0</v>
      </c>
      <c r="W17" s="7">
        <v>0</v>
      </c>
      <c r="X17" s="7">
        <v>0.2857142857142857</v>
      </c>
      <c r="Y17" s="7">
        <v>8.083333333333334</v>
      </c>
      <c r="Z17" s="7">
        <v>2.3095238095238098</v>
      </c>
      <c r="AC17" s="7">
        <f>F17+I17+L17+O17+R17+U17+X17</f>
        <v>6.321428571428571</v>
      </c>
      <c r="AD17" s="9">
        <f>AC17/C17</f>
        <v>1</v>
      </c>
    </row>
    <row r="19" spans="1:30" ht="12.75">
      <c r="A19" s="11" t="s">
        <v>12</v>
      </c>
      <c r="B19">
        <v>10</v>
      </c>
      <c r="C19" s="7">
        <v>2.1</v>
      </c>
      <c r="D19" s="7">
        <v>18.94326388888889</v>
      </c>
      <c r="E19" s="7">
        <v>9.020601851851852</v>
      </c>
      <c r="F19" s="7">
        <v>1.2666666666666668</v>
      </c>
      <c r="G19" s="7">
        <v>9.31748903508772</v>
      </c>
      <c r="H19" s="7">
        <v>11.80215277777778</v>
      </c>
      <c r="I19" s="7">
        <v>0.4</v>
      </c>
      <c r="J19" s="7">
        <v>9.610416666666666</v>
      </c>
      <c r="K19" s="7">
        <v>3.8441666666666663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0.3333333333333333</v>
      </c>
      <c r="V19" s="4">
        <v>7.890833333333333</v>
      </c>
      <c r="W19" s="7">
        <v>2.6302777777777777</v>
      </c>
      <c r="X19" s="7">
        <v>0.1</v>
      </c>
      <c r="Y19" s="7">
        <v>6.666666666666667</v>
      </c>
      <c r="Z19" s="7">
        <v>0.6666666666666667</v>
      </c>
      <c r="AC19" s="7">
        <f>F19+I19+L19+O19+R19+U19+X19</f>
        <v>2.1000000000000005</v>
      </c>
      <c r="AD19" s="9">
        <f>AC19/C19</f>
        <v>1.0000000000000002</v>
      </c>
    </row>
    <row r="21" spans="1:30" ht="12.75">
      <c r="A21" s="11" t="s">
        <v>13</v>
      </c>
      <c r="B21">
        <v>10</v>
      </c>
      <c r="C21" s="7">
        <v>2.1166666666666663</v>
      </c>
      <c r="D21" s="7">
        <v>21.520833333333336</v>
      </c>
      <c r="E21" s="7">
        <v>10.167322834645672</v>
      </c>
      <c r="F21" s="7">
        <v>1.6583333333333332</v>
      </c>
      <c r="G21" s="7">
        <v>10.150753768844224</v>
      </c>
      <c r="H21" s="7">
        <v>16.833333333333336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0.4583333333333333</v>
      </c>
      <c r="V21" s="4">
        <v>10.227272727272728</v>
      </c>
      <c r="W21" s="7">
        <v>4.6875</v>
      </c>
      <c r="X21" s="7">
        <v>0</v>
      </c>
      <c r="Y21" s="7">
        <v>0</v>
      </c>
      <c r="Z21" s="7">
        <v>0</v>
      </c>
      <c r="AC21" s="7">
        <f>F21+I21+L21+O21+R21+U21+X21</f>
        <v>2.1166666666666667</v>
      </c>
      <c r="AD21" s="9">
        <f>AC21/C21</f>
        <v>1.0000000000000002</v>
      </c>
    </row>
    <row r="23" spans="1:30" ht="12.75">
      <c r="A23" s="11" t="s">
        <v>15</v>
      </c>
      <c r="B23">
        <v>10</v>
      </c>
      <c r="C23" s="7">
        <v>3.208333333333333</v>
      </c>
      <c r="D23" s="7">
        <v>35.496249999999996</v>
      </c>
      <c r="E23" s="7">
        <v>11.063766233766234</v>
      </c>
      <c r="F23" s="7">
        <v>3.208333333333333</v>
      </c>
      <c r="G23" s="7">
        <v>11.063766233766234</v>
      </c>
      <c r="H23" s="7">
        <v>35.496249999999996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4">
        <v>0</v>
      </c>
      <c r="W23" s="7">
        <v>0</v>
      </c>
      <c r="X23" s="7">
        <v>0</v>
      </c>
      <c r="Y23" s="7">
        <v>0</v>
      </c>
      <c r="Z23" s="7">
        <v>0</v>
      </c>
      <c r="AC23" s="7">
        <f>F23+I23+L23+O23+R23+U23+X23</f>
        <v>3.208333333333333</v>
      </c>
      <c r="AD23" s="9">
        <f>AC23/C23</f>
        <v>1</v>
      </c>
    </row>
    <row r="25" spans="1:30" ht="12.75">
      <c r="A25" s="11" t="s">
        <v>16</v>
      </c>
      <c r="B25">
        <v>10</v>
      </c>
      <c r="C25" s="7">
        <v>4.591666666666667</v>
      </c>
      <c r="D25" s="7">
        <v>50.00833333333334</v>
      </c>
      <c r="E25" s="7">
        <v>10.891107078039928</v>
      </c>
      <c r="F25" s="7">
        <v>4.591666666666667</v>
      </c>
      <c r="G25" s="7">
        <v>10.891107078039928</v>
      </c>
      <c r="H25" s="7">
        <v>50.00833333333334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4">
        <v>0</v>
      </c>
      <c r="W25" s="7">
        <v>0</v>
      </c>
      <c r="X25" s="7">
        <v>0</v>
      </c>
      <c r="Y25" s="7">
        <v>0</v>
      </c>
      <c r="Z25" s="7">
        <v>0</v>
      </c>
      <c r="AC25" s="7">
        <f>F25+I25+L25+O25+R25+U25+X25</f>
        <v>4.591666666666667</v>
      </c>
      <c r="AD25" s="9">
        <f>AC25/C25</f>
        <v>1</v>
      </c>
    </row>
    <row r="27" spans="1:30" ht="12.75">
      <c r="A27" s="11" t="s">
        <v>17</v>
      </c>
      <c r="B27">
        <v>10</v>
      </c>
      <c r="C27" s="7">
        <v>4.583333333333334</v>
      </c>
      <c r="D27" s="7">
        <v>51.14833333333333</v>
      </c>
      <c r="E27" s="7">
        <v>11.159636363636363</v>
      </c>
      <c r="F27" s="7">
        <v>4.583333333333334</v>
      </c>
      <c r="G27" s="7">
        <v>11.159636363636363</v>
      </c>
      <c r="H27" s="7">
        <v>51.14833333333333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4">
        <v>0</v>
      </c>
      <c r="W27" s="7">
        <v>0</v>
      </c>
      <c r="X27" s="7">
        <v>0</v>
      </c>
      <c r="Y27" s="7">
        <v>0</v>
      </c>
      <c r="Z27" s="7">
        <v>0</v>
      </c>
      <c r="AC27" s="7">
        <f>F27+I27+L27+O27+R27+U27+X27</f>
        <v>4.583333333333334</v>
      </c>
      <c r="AD27" s="9">
        <f>AC27/C27</f>
        <v>1</v>
      </c>
    </row>
    <row r="29" spans="1:30" ht="12.75">
      <c r="A29" s="11" t="s">
        <v>18</v>
      </c>
      <c r="B29">
        <v>10</v>
      </c>
      <c r="C29" s="7">
        <v>4.583333333333334</v>
      </c>
      <c r="D29" s="7">
        <v>53.654999999999994</v>
      </c>
      <c r="E29" s="7">
        <v>11.655550922213312</v>
      </c>
      <c r="F29" s="7">
        <v>4.583333333333334</v>
      </c>
      <c r="G29" s="7">
        <v>11.706545454545452</v>
      </c>
      <c r="H29" s="7">
        <v>53.654999999999994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4">
        <v>0</v>
      </c>
      <c r="W29" s="7">
        <v>0</v>
      </c>
      <c r="X29" s="7">
        <v>0</v>
      </c>
      <c r="Y29" s="7">
        <v>0</v>
      </c>
      <c r="Z29" s="7">
        <v>0</v>
      </c>
      <c r="AC29" s="7">
        <f>F29+I29+L29+O29+R29+U29+X29</f>
        <v>4.583333333333334</v>
      </c>
      <c r="AD29" s="9">
        <f>AC29/C29</f>
        <v>1</v>
      </c>
    </row>
    <row r="32" spans="1:30" ht="12.75">
      <c r="A32" s="1" t="s">
        <v>9</v>
      </c>
      <c r="B32">
        <v>77</v>
      </c>
      <c r="C32" s="7">
        <v>309.8333333333335</v>
      </c>
      <c r="D32" s="7">
        <v>2972.5645833333347</v>
      </c>
      <c r="E32" s="7">
        <v>9.83814328453704</v>
      </c>
      <c r="F32" s="7">
        <v>232.5000000000001</v>
      </c>
      <c r="G32" s="4">
        <v>10.2416316167046</v>
      </c>
      <c r="H32" s="7">
        <v>2427.5395833333337</v>
      </c>
      <c r="I32" s="7">
        <v>35.91666666666667</v>
      </c>
      <c r="J32" s="7">
        <v>8.051099798893917</v>
      </c>
      <c r="K32" s="7">
        <v>269.24722222222226</v>
      </c>
      <c r="L32" s="7">
        <v>23.5</v>
      </c>
      <c r="M32" s="7">
        <v>5.908965455840455</v>
      </c>
      <c r="N32" s="7">
        <v>147.1</v>
      </c>
      <c r="O32" s="7">
        <v>6</v>
      </c>
      <c r="P32" s="7">
        <v>4.15</v>
      </c>
      <c r="Q32" s="7">
        <v>24.9</v>
      </c>
      <c r="R32" s="7">
        <v>1</v>
      </c>
      <c r="S32" s="7">
        <v>7.766666666666667</v>
      </c>
      <c r="T32" s="7">
        <v>7.766666666666667</v>
      </c>
      <c r="U32" s="7">
        <v>7.916666666666666</v>
      </c>
      <c r="V32" s="4">
        <v>8.898819444444445</v>
      </c>
      <c r="W32" s="7">
        <v>73.17777777777778</v>
      </c>
      <c r="X32" s="7">
        <v>3</v>
      </c>
      <c r="Y32" s="7">
        <v>7.375</v>
      </c>
      <c r="Z32" s="7">
        <v>22.833333333333336</v>
      </c>
      <c r="AC32" s="7">
        <f>F32+I32+L32+O32+R32+U32+X32</f>
        <v>309.8333333333335</v>
      </c>
      <c r="AD32" s="9">
        <f>AC32/C32</f>
        <v>1</v>
      </c>
    </row>
    <row r="33" spans="3:7" ht="12.75">
      <c r="C33" s="7"/>
      <c r="D33" s="7"/>
      <c r="E33" s="7"/>
      <c r="G33" s="4"/>
    </row>
    <row r="34" spans="3:26" ht="12.75">
      <c r="C34" s="9"/>
      <c r="D34" s="9"/>
      <c r="E34" s="9"/>
      <c r="F34" s="9">
        <v>0.750403442711135</v>
      </c>
      <c r="G34" s="4"/>
      <c r="H34" s="9">
        <v>0.8166482225295074</v>
      </c>
      <c r="I34" s="9">
        <v>0.11592253899946203</v>
      </c>
      <c r="J34" s="9"/>
      <c r="K34" s="9">
        <v>0.09057741713396095</v>
      </c>
      <c r="L34" s="9">
        <v>0.0758472296933835</v>
      </c>
      <c r="M34" s="9"/>
      <c r="N34" s="9">
        <v>0.049485888658152205</v>
      </c>
      <c r="O34" s="9">
        <v>0.019365250134480896</v>
      </c>
      <c r="P34" s="9"/>
      <c r="Q34" s="9">
        <v>0.008376605218137254</v>
      </c>
      <c r="R34" s="9">
        <v>0.003227541689080149</v>
      </c>
      <c r="S34" s="9"/>
      <c r="T34" s="9">
        <v>0.0026127831537161713</v>
      </c>
      <c r="U34" s="9">
        <v>0.025551371705217846</v>
      </c>
      <c r="W34" s="9">
        <v>0.024617725107832195</v>
      </c>
      <c r="X34" s="9">
        <v>0.009682625067240448</v>
      </c>
      <c r="Y34" s="9"/>
      <c r="Z34" s="9">
        <v>0.0076813581986934654</v>
      </c>
    </row>
    <row r="35" spans="2:6" ht="12.75">
      <c r="B35" s="7"/>
      <c r="C35" s="7"/>
      <c r="D35" s="7"/>
      <c r="F35" s="4"/>
    </row>
    <row r="36" spans="1:40" ht="12.75">
      <c r="A36" s="1" t="s">
        <v>14</v>
      </c>
      <c r="B36">
        <v>50</v>
      </c>
      <c r="C36" s="7">
        <v>190.8333333333334</v>
      </c>
      <c r="D36" s="7">
        <v>2118.2874999999995</v>
      </c>
      <c r="E36" s="7">
        <v>11.100196506550212</v>
      </c>
      <c r="F36" s="7">
        <v>186.25000000000006</v>
      </c>
      <c r="G36" s="4">
        <v>11.121677852348986</v>
      </c>
      <c r="H36" s="7">
        <v>2071.4124999999995</v>
      </c>
      <c r="I36" s="7">
        <v>0</v>
      </c>
      <c r="K36" s="7"/>
      <c r="O36" s="7"/>
      <c r="P36" s="7"/>
      <c r="T36" s="7"/>
      <c r="U36" s="7">
        <v>4.583333333333333</v>
      </c>
      <c r="V36" s="4">
        <f>W36/U36</f>
        <v>10.227272727272728</v>
      </c>
      <c r="W36" s="7">
        <v>46.875</v>
      </c>
      <c r="Z36" s="7"/>
      <c r="AC36" s="7">
        <f>F36+I36+L36+O36+R36+U36+X36</f>
        <v>190.8333333333334</v>
      </c>
      <c r="AD36" s="9">
        <f>AC36/C36</f>
        <v>1</v>
      </c>
      <c r="AN36" s="7">
        <v>0</v>
      </c>
    </row>
    <row r="37" spans="3:5" ht="12.75">
      <c r="C37" s="7"/>
      <c r="D37" s="7"/>
      <c r="E37" s="7"/>
    </row>
    <row r="38" spans="3:43" ht="12.75">
      <c r="C38" s="9"/>
      <c r="D38" s="9"/>
      <c r="E38" s="9"/>
      <c r="F38" s="9">
        <v>0.9759825327510917</v>
      </c>
      <c r="G38" s="9"/>
      <c r="H38" s="9">
        <v>0.9778712757357063</v>
      </c>
      <c r="I38" s="9">
        <v>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0.024017467248908287</v>
      </c>
      <c r="W38" s="9">
        <v>0.022128724264293687</v>
      </c>
      <c r="X38" s="9"/>
      <c r="Z38" s="9"/>
      <c r="AA38" s="9"/>
      <c r="AB38" s="9"/>
      <c r="AK38" s="9"/>
      <c r="AL38" s="9"/>
      <c r="AM38" s="9"/>
      <c r="AN38" s="9">
        <v>0</v>
      </c>
      <c r="AO38" s="9"/>
      <c r="AP38" s="9"/>
      <c r="AQ38" s="9"/>
    </row>
    <row r="44" ht="12.75">
      <c r="B44" s="1" t="s">
        <v>61</v>
      </c>
    </row>
    <row r="46" ht="12.75">
      <c r="B46" t="s">
        <v>0</v>
      </c>
    </row>
    <row r="48" ht="12.75">
      <c r="B48" t="s"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2008-07-28T19:25:55Z</dcterms:modified>
  <cp:category/>
  <cp:version/>
  <cp:contentType/>
  <cp:contentStatus/>
</cp:coreProperties>
</file>