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15" activeTab="0"/>
  </bookViews>
  <sheets>
    <sheet name="DATANAL-ANSWERS" sheetId="1" r:id="rId1"/>
    <sheet name="Correlation (1)" sheetId="2" r:id="rId2"/>
  </sheets>
  <definedNames>
    <definedName name="SHEET_TITLE" localSheetId="0">"DATANAL-ANSWERS"</definedName>
    <definedName name="SHEET_TITLE" localSheetId="1">"Correlation (1)"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<sst xmlns="http://schemas.openxmlformats.org/spreadsheetml/2006/main" count="126" uniqueCount="39">
  <si>
    <t>YEAR</t>
  </si>
  <si>
    <t>USM1NS</t>
  </si>
  <si>
    <t>USM2NS</t>
  </si>
  <si>
    <t>USM1SA</t>
  </si>
  <si>
    <t>M2INDEX</t>
  </si>
  <si>
    <t>YYGM1</t>
  </si>
  <si>
    <t>M1INDEX</t>
  </si>
  <si>
    <t>YYGM2</t>
  </si>
  <si>
    <t>USM2SA</t>
  </si>
  <si>
    <t>MMGM2</t>
  </si>
  <si>
    <t>MMGM1</t>
  </si>
  <si>
    <t>DEVMM2SQ</t>
  </si>
  <si>
    <t>DEVMM1SQ</t>
  </si>
  <si>
    <t>NA</t>
  </si>
  <si>
    <t>CODEVMM12</t>
  </si>
  <si>
    <t>YEAR-OVER-YEAR GROWTH OF M1 (BLUE) and M2 (PINK)</t>
  </si>
  <si>
    <t xml:space="preserve"> MONTH-OVER -MONTH GROWTH OF M1 (BLUE) and M2 (PINK)</t>
  </si>
  <si>
    <t>INDEXES (1960 = 100) OF M1 (BLUE) AND M2 (PINK) -- (SEASONALLY ADJUSTED SERIES)</t>
  </si>
  <si>
    <t>THE MEAN OF  (MMGM1 - MMGM2)  =</t>
  </si>
  <si>
    <t>RATIO OF VARIANCE M1 OVER VARIANCE OF M2  =</t>
  </si>
  <si>
    <t>Variance ----------------------------------&gt;</t>
  </si>
  <si>
    <t xml:space="preserve">   Average 1960</t>
  </si>
  <si>
    <t>Standard Deviation -----------------------------&gt;</t>
  </si>
  <si>
    <t>HYPOTHESIS TESTS</t>
  </si>
  <si>
    <t xml:space="preserve">PROBABILTY THAT     F(604,604)   =   1 / 3.181    = </t>
  </si>
  <si>
    <t>Variance of Mean -----------------------&gt;</t>
  </si>
  <si>
    <t>Standard Deviation of Mean -----------------&gt;</t>
  </si>
  <si>
    <t>0.410 - 0.554   =</t>
  </si>
  <si>
    <t>Correlation Coefficient -------------------------------------------------------------------------&gt;</t>
  </si>
  <si>
    <t xml:space="preserve"> &lt;------- = 1 / F(604,604)   WHERE VARIANCES EQUAL</t>
  </si>
  <si>
    <t>STANDARD DEVIATION  =</t>
  </si>
  <si>
    <t xml:space="preserve">NUMBER OF STANDARD DEVIATIONS FROM ZERO  = </t>
  </si>
  <si>
    <t xml:space="preserve"> &lt;------- P-VALUE IS INFINITESSIMAL</t>
  </si>
  <si>
    <t>THE TABLES IN ANY STANDARD TEXTBOOK INDICATE CLEARLY THAT THIS PROBABILITY IS OF TRIVIAL MAGNITUDE</t>
  </si>
  <si>
    <t>Covariance ---------------------------------------------------------------------------------------&gt;</t>
  </si>
  <si>
    <t xml:space="preserve">     IS THE P--VALUE FOR REJECTION OF THE NULL HYPOTHESIS OF EQUALITY</t>
  </si>
  <si>
    <t>Column 1</t>
  </si>
  <si>
    <t>Correlations</t>
  </si>
  <si>
    <t>Column 2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</si>
</sst>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"/>
    <numFmt numFmtId="51" formatCode="0.0"/>
    <numFmt numFmtId="52" formatCode="0.000000000"/>
  </numFmts>
  <fonts count="4">
    <font>
      <sz val="10"/>
      <name val="Arial"/>
      <family val="0"/>
    </font>
    <font>
      <sz val="8"/>
      <color indexed="8"/>
      <name val="Sans"/>
      <family val="0"/>
    </font>
    <font>
      <i/>
      <sz val="10"/>
      <color indexed="8"/>
      <name val="Sans"/>
      <family val="0"/>
    </font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5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52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'DATANAL-ANSWERS'!$F$14:$F$618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'DATANAL-ANSWERS'!$G$14:$G$618</c:f>
              <c:numCache/>
            </c:numRef>
          </c:val>
          <c:smooth val="0"/>
        </c:ser>
        <c:axId val="2729867"/>
        <c:axId val="21384692"/>
      </c:lineChart>
      <c:catAx>
        <c:axId val="272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384692"/>
        <c:crosses val="autoZero"/>
        <c:auto val="1"/>
        <c:lblOffset val="100"/>
        <c:noMultiLvlLbl val="0"/>
      </c:catAx>
      <c:valAx>
        <c:axId val="21384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29867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'DATANAL-ANSWERS'!$J$14:$J$618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'DATANAL-ANSWERS'!$K$14:$K$618</c:f>
              <c:numCache/>
            </c:numRef>
          </c:val>
          <c:smooth val="0"/>
        </c:ser>
        <c:axId val="10967893"/>
        <c:axId val="21190126"/>
      </c:lineChart>
      <c:catAx>
        <c:axId val="1096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90126"/>
        <c:crosses val="autoZero"/>
        <c:auto val="1"/>
        <c:lblOffset val="100"/>
        <c:noMultiLvlLbl val="0"/>
      </c:catAx>
      <c:valAx>
        <c:axId val="21190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967893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'DATANAL-ANSWERS'!$H$14:$H$618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'DATANAL-ANSWERS'!$I$14:$I$618</c:f>
              <c:numCache/>
            </c:numRef>
          </c:val>
          <c:smooth val="0"/>
        </c:ser>
        <c:axId val="66986495"/>
        <c:axId val="60133832"/>
      </c:lineChart>
      <c:catAx>
        <c:axId val="6698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133832"/>
        <c:crosses val="autoZero"/>
        <c:auto val="1"/>
        <c:lblOffset val="100"/>
        <c:noMultiLvlLbl val="0"/>
      </c:catAx>
      <c:valAx>
        <c:axId val="60133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986495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45</xdr:row>
      <xdr:rowOff>161925</xdr:rowOff>
    </xdr:from>
    <xdr:to>
      <xdr:col>26</xdr:col>
      <xdr:colOff>19050</xdr:colOff>
      <xdr:row>64</xdr:row>
      <xdr:rowOff>57150</xdr:rowOff>
    </xdr:to>
    <xdr:graphicFrame>
      <xdr:nvGraphicFramePr>
        <xdr:cNvPr id="1" name="Chart 1"/>
        <xdr:cNvGraphicFramePr/>
      </xdr:nvGraphicFramePr>
      <xdr:xfrm>
        <a:off x="10296525" y="7448550"/>
        <a:ext cx="67341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161925</xdr:rowOff>
    </xdr:from>
    <xdr:to>
      <xdr:col>26</xdr:col>
      <xdr:colOff>9525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10306050" y="3886200"/>
        <a:ext cx="67151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609600</xdr:colOff>
      <xdr:row>3</xdr:row>
      <xdr:rowOff>19050</xdr:rowOff>
    </xdr:from>
    <xdr:to>
      <xdr:col>26</xdr:col>
      <xdr:colOff>28575</xdr:colOff>
      <xdr:row>20</xdr:row>
      <xdr:rowOff>47625</xdr:rowOff>
    </xdr:to>
    <xdr:graphicFrame>
      <xdr:nvGraphicFramePr>
        <xdr:cNvPr id="3" name="Chart 3"/>
        <xdr:cNvGraphicFramePr/>
      </xdr:nvGraphicFramePr>
      <xdr:xfrm>
        <a:off x="10306050" y="504825"/>
        <a:ext cx="673417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8"/>
  <sheetViews>
    <sheetView tabSelected="1" zoomScaleSheetLayoutView="1" workbookViewId="0" topLeftCell="A617">
      <selection activeCell="F639" sqref="F639"/>
    </sheetView>
  </sheetViews>
  <sheetFormatPr defaultColWidth="9.140625" defaultRowHeight="12.75"/>
  <cols>
    <col min="1" max="1" width="11.421875" style="3" customWidth="1"/>
    <col min="2" max="2" width="11.421875" style="1" customWidth="1"/>
    <col min="3" max="11" width="9.140625" style="1" customWidth="1"/>
    <col min="12" max="14" width="13.421875" style="1" customWidth="1"/>
    <col min="15" max="27" width="9.140625" style="1" customWidth="1"/>
  </cols>
  <sheetData>
    <row r="1" spans="1:14" ht="12.75">
      <c r="A1" s="5" t="s">
        <v>0</v>
      </c>
      <c r="B1" s="8" t="s">
        <v>1</v>
      </c>
      <c r="C1" s="5" t="s">
        <v>3</v>
      </c>
      <c r="D1" s="5" t="s">
        <v>2</v>
      </c>
      <c r="E1" s="5" t="s">
        <v>8</v>
      </c>
      <c r="F1" s="5" t="s">
        <v>6</v>
      </c>
      <c r="G1" s="5" t="s">
        <v>4</v>
      </c>
      <c r="H1" s="5" t="s">
        <v>5</v>
      </c>
      <c r="I1" s="5" t="s">
        <v>7</v>
      </c>
      <c r="J1" s="5" t="s">
        <v>10</v>
      </c>
      <c r="K1" s="5" t="s">
        <v>9</v>
      </c>
      <c r="L1" s="5" t="s">
        <v>12</v>
      </c>
      <c r="M1" s="5" t="s">
        <v>11</v>
      </c>
      <c r="N1" s="5" t="s">
        <v>14</v>
      </c>
    </row>
    <row r="2" spans="1:16" ht="12.75">
      <c r="A2" s="9">
        <v>1959</v>
      </c>
      <c r="B2" s="4">
        <v>142.2</v>
      </c>
      <c r="C2" s="4">
        <v>138.9</v>
      </c>
      <c r="D2" s="4">
        <v>289.8</v>
      </c>
      <c r="E2" s="4">
        <v>286.6</v>
      </c>
      <c r="F2" s="5" t="s">
        <v>13</v>
      </c>
      <c r="G2" s="5" t="s">
        <v>13</v>
      </c>
      <c r="H2" s="5" t="s">
        <v>13</v>
      </c>
      <c r="I2" s="5" t="s">
        <v>13</v>
      </c>
      <c r="J2" s="5" t="s">
        <v>13</v>
      </c>
      <c r="K2" s="5" t="s">
        <v>13</v>
      </c>
      <c r="L2" s="5" t="s">
        <v>13</v>
      </c>
      <c r="M2" s="5" t="s">
        <v>13</v>
      </c>
      <c r="N2" s="5" t="s">
        <v>13</v>
      </c>
      <c r="P2" s="1" t="s">
        <v>15</v>
      </c>
    </row>
    <row r="3" spans="1:14" ht="12.75">
      <c r="A3" s="9">
        <f>A2+(1/12)</f>
        <v>1959.0833333333333</v>
      </c>
      <c r="B3" s="4">
        <v>139.3</v>
      </c>
      <c r="C3" s="4">
        <v>139.4</v>
      </c>
      <c r="D3" s="4">
        <v>287.7</v>
      </c>
      <c r="E3" s="4">
        <v>287.7</v>
      </c>
      <c r="F3" s="5" t="s">
        <v>13</v>
      </c>
      <c r="G3" s="5" t="s">
        <v>13</v>
      </c>
      <c r="H3" s="5" t="s">
        <v>13</v>
      </c>
      <c r="I3" s="5" t="s">
        <v>13</v>
      </c>
      <c r="J3" s="9">
        <f>100*(C3-C2)/C2</f>
        <v>0.3599712023038157</v>
      </c>
      <c r="K3" s="9">
        <f>100*(E3-E2)/E2</f>
        <v>0.38381018841589876</v>
      </c>
      <c r="L3" s="5" t="s">
        <v>13</v>
      </c>
      <c r="M3" s="5" t="s">
        <v>13</v>
      </c>
      <c r="N3" s="5" t="s">
        <v>13</v>
      </c>
    </row>
    <row r="4" spans="1:14" ht="12.75">
      <c r="A4" s="9">
        <f>A3+(1/12)</f>
        <v>1959.1666666666665</v>
      </c>
      <c r="B4" s="4">
        <v>138.4</v>
      </c>
      <c r="C4" s="4">
        <v>139.7</v>
      </c>
      <c r="D4" s="4">
        <v>287.9</v>
      </c>
      <c r="E4" s="4">
        <v>289.2</v>
      </c>
      <c r="F4" s="5" t="s">
        <v>13</v>
      </c>
      <c r="G4" s="5" t="s">
        <v>13</v>
      </c>
      <c r="H4" s="5" t="s">
        <v>13</v>
      </c>
      <c r="I4" s="5" t="s">
        <v>13</v>
      </c>
      <c r="J4" s="9">
        <f>100*(C4-C3)/C3</f>
        <v>0.21520803443327327</v>
      </c>
      <c r="K4" s="9">
        <f>100*(E4-E3)/E3</f>
        <v>0.5213764337851929</v>
      </c>
      <c r="L4" s="5" t="s">
        <v>13</v>
      </c>
      <c r="M4" s="5" t="s">
        <v>13</v>
      </c>
      <c r="N4" s="5" t="s">
        <v>13</v>
      </c>
    </row>
    <row r="5" spans="1:14" ht="12.75">
      <c r="A5" s="9">
        <f>A4+(1/12)</f>
        <v>1959.2499999999998</v>
      </c>
      <c r="B5" s="4">
        <v>139.7</v>
      </c>
      <c r="C5" s="4">
        <v>139.7</v>
      </c>
      <c r="D5" s="4">
        <v>290.2</v>
      </c>
      <c r="E5" s="4">
        <v>290.1</v>
      </c>
      <c r="F5" s="5" t="s">
        <v>13</v>
      </c>
      <c r="G5" s="5" t="s">
        <v>13</v>
      </c>
      <c r="H5" s="5" t="s">
        <v>13</v>
      </c>
      <c r="I5" s="5" t="s">
        <v>13</v>
      </c>
      <c r="J5" s="9">
        <f>100*(C5-C4)/C4</f>
        <v>0</v>
      </c>
      <c r="K5" s="9">
        <f>100*(E5-E4)/E4</f>
        <v>0.3112033195020865</v>
      </c>
      <c r="L5" s="5" t="s">
        <v>13</v>
      </c>
      <c r="M5" s="5" t="s">
        <v>13</v>
      </c>
      <c r="N5" s="5" t="s">
        <v>13</v>
      </c>
    </row>
    <row r="6" spans="1:14" ht="12.75">
      <c r="A6" s="9">
        <f>A5+(1/12)</f>
        <v>1959.333333333333</v>
      </c>
      <c r="B6" s="4">
        <v>138.7</v>
      </c>
      <c r="C6" s="4">
        <v>140.7</v>
      </c>
      <c r="D6" s="4">
        <v>290.2</v>
      </c>
      <c r="E6" s="4">
        <v>292.2</v>
      </c>
      <c r="F6" s="5" t="s">
        <v>13</v>
      </c>
      <c r="G6" s="5" t="s">
        <v>13</v>
      </c>
      <c r="H6" s="5" t="s">
        <v>13</v>
      </c>
      <c r="I6" s="5" t="s">
        <v>13</v>
      </c>
      <c r="J6" s="9">
        <f>100*(C6-C5)/C5</f>
        <v>0.7158196134574087</v>
      </c>
      <c r="K6" s="9">
        <f>100*(E6-E5)/E5</f>
        <v>0.7238883143743419</v>
      </c>
      <c r="L6" s="5" t="s">
        <v>13</v>
      </c>
      <c r="M6" s="5" t="s">
        <v>13</v>
      </c>
      <c r="N6" s="5" t="s">
        <v>13</v>
      </c>
    </row>
    <row r="7" spans="1:14" ht="12.75">
      <c r="A7" s="9">
        <f>A6+(1/12)</f>
        <v>1959.4166666666663</v>
      </c>
      <c r="B7" s="4">
        <v>139.4</v>
      </c>
      <c r="C7" s="4">
        <v>141.2</v>
      </c>
      <c r="D7" s="4">
        <v>292.5</v>
      </c>
      <c r="E7" s="4">
        <v>294.1</v>
      </c>
      <c r="F7" s="5" t="s">
        <v>13</v>
      </c>
      <c r="G7" s="5" t="s">
        <v>13</v>
      </c>
      <c r="H7" s="5" t="s">
        <v>13</v>
      </c>
      <c r="I7" s="5" t="s">
        <v>13</v>
      </c>
      <c r="J7" s="9">
        <f>100*(C7-C6)/C6</f>
        <v>0.3553660270078181</v>
      </c>
      <c r="K7" s="9">
        <f>100*(E7-E6)/E6</f>
        <v>0.6502395619438858</v>
      </c>
      <c r="L7" s="5" t="s">
        <v>13</v>
      </c>
      <c r="M7" s="5" t="s">
        <v>13</v>
      </c>
      <c r="N7" s="5" t="s">
        <v>13</v>
      </c>
    </row>
    <row r="8" spans="1:14" ht="12.75">
      <c r="A8" s="9">
        <f>A7+(1/12)</f>
        <v>1959.4999999999995</v>
      </c>
      <c r="B8" s="4">
        <v>140.3</v>
      </c>
      <c r="C8" s="4">
        <v>141.7</v>
      </c>
      <c r="D8" s="4">
        <v>294.4</v>
      </c>
      <c r="E8" s="4">
        <v>295.2</v>
      </c>
      <c r="F8" s="5" t="s">
        <v>13</v>
      </c>
      <c r="G8" s="5" t="s">
        <v>13</v>
      </c>
      <c r="H8" s="5" t="s">
        <v>13</v>
      </c>
      <c r="I8" s="5" t="s">
        <v>13</v>
      </c>
      <c r="J8" s="9">
        <f>100*(C8-C7)/C7</f>
        <v>0.3541076487252125</v>
      </c>
      <c r="K8" s="9">
        <f>100*(E8-E7)/E7</f>
        <v>0.37402244134646917</v>
      </c>
      <c r="L8" s="5" t="s">
        <v>13</v>
      </c>
      <c r="M8" s="5" t="s">
        <v>13</v>
      </c>
      <c r="N8" s="5" t="s">
        <v>13</v>
      </c>
    </row>
    <row r="9" spans="1:14" ht="12.75">
      <c r="A9" s="9">
        <f>A8+(1/12)</f>
        <v>1959.5833333333328</v>
      </c>
      <c r="B9" s="4">
        <v>140</v>
      </c>
      <c r="C9" s="4">
        <v>141.9</v>
      </c>
      <c r="D9" s="4">
        <v>294.8</v>
      </c>
      <c r="E9" s="4">
        <v>296.4</v>
      </c>
      <c r="F9" s="5" t="s">
        <v>13</v>
      </c>
      <c r="G9" s="5" t="s">
        <v>13</v>
      </c>
      <c r="H9" s="5" t="s">
        <v>13</v>
      </c>
      <c r="I9" s="5" t="s">
        <v>13</v>
      </c>
      <c r="J9" s="9">
        <f>100*(C9-C8)/C8</f>
        <v>0.1411432604093275</v>
      </c>
      <c r="K9" s="9">
        <f>100*(E9-E8)/E8</f>
        <v>0.40650406504064657</v>
      </c>
      <c r="L9" s="5" t="s">
        <v>13</v>
      </c>
      <c r="M9" s="5" t="s">
        <v>13</v>
      </c>
      <c r="N9" s="5" t="s">
        <v>13</v>
      </c>
    </row>
    <row r="10" spans="1:14" ht="12.75">
      <c r="A10" s="9">
        <f>A9+(1/12)</f>
        <v>1959.666666666666</v>
      </c>
      <c r="B10" s="4">
        <v>140.4</v>
      </c>
      <c r="C10" s="4">
        <v>141</v>
      </c>
      <c r="D10" s="4">
        <v>296.1</v>
      </c>
      <c r="E10" s="4">
        <v>296.7</v>
      </c>
      <c r="F10" s="5" t="s">
        <v>13</v>
      </c>
      <c r="G10" s="5" t="s">
        <v>13</v>
      </c>
      <c r="H10" s="5" t="s">
        <v>13</v>
      </c>
      <c r="I10" s="5" t="s">
        <v>13</v>
      </c>
      <c r="J10" s="9">
        <f>100*(C10-C9)/C9</f>
        <v>-0.6342494714587777</v>
      </c>
      <c r="K10" s="9">
        <f>100*(E10-E9)/E9</f>
        <v>0.10121457489878927</v>
      </c>
      <c r="L10" s="5" t="s">
        <v>13</v>
      </c>
      <c r="M10" s="5" t="s">
        <v>13</v>
      </c>
      <c r="N10" s="5" t="s">
        <v>13</v>
      </c>
    </row>
    <row r="11" spans="1:14" ht="12.75">
      <c r="A11" s="9">
        <f>A10+(1/12)</f>
        <v>1959.7499999999993</v>
      </c>
      <c r="B11" s="4">
        <v>140.7</v>
      </c>
      <c r="C11" s="4">
        <v>140.5</v>
      </c>
      <c r="D11" s="4">
        <v>296.9</v>
      </c>
      <c r="E11" s="4">
        <v>296.5</v>
      </c>
      <c r="F11" s="5" t="s">
        <v>13</v>
      </c>
      <c r="G11" s="5" t="s">
        <v>13</v>
      </c>
      <c r="H11" s="5" t="s">
        <v>13</v>
      </c>
      <c r="I11" s="5" t="s">
        <v>13</v>
      </c>
      <c r="J11" s="9">
        <f>100*(C11-C10)/C10</f>
        <v>-0.3546099290780142</v>
      </c>
      <c r="K11" s="9">
        <f>100*(E11-E10)/E10</f>
        <v>-0.067408156386919</v>
      </c>
      <c r="L11" s="5" t="s">
        <v>13</v>
      </c>
      <c r="M11" s="5" t="s">
        <v>13</v>
      </c>
      <c r="N11" s="5" t="s">
        <v>13</v>
      </c>
    </row>
    <row r="12" spans="1:14" ht="12.75">
      <c r="A12" s="9">
        <f>A11+(1/12)</f>
        <v>1959.8333333333326</v>
      </c>
      <c r="B12" s="4">
        <v>141.8</v>
      </c>
      <c r="C12" s="4">
        <v>140.4</v>
      </c>
      <c r="D12" s="4">
        <v>297.8</v>
      </c>
      <c r="E12" s="4">
        <v>297.1</v>
      </c>
      <c r="F12" s="5" t="s">
        <v>13</v>
      </c>
      <c r="G12" s="5" t="s">
        <v>13</v>
      </c>
      <c r="H12" s="5" t="s">
        <v>13</v>
      </c>
      <c r="I12" s="5" t="s">
        <v>13</v>
      </c>
      <c r="J12" s="9">
        <f>100*(C12-C11)/C11</f>
        <v>-0.07117437722419524</v>
      </c>
      <c r="K12" s="9">
        <f>100*(E12-E11)/E11</f>
        <v>0.20236087689714088</v>
      </c>
      <c r="L12" s="5" t="s">
        <v>13</v>
      </c>
      <c r="M12" s="5" t="s">
        <v>13</v>
      </c>
      <c r="N12" s="5" t="s">
        <v>13</v>
      </c>
    </row>
    <row r="13" spans="1:14" ht="12.75">
      <c r="A13" s="9">
        <f>A12+(1/12)</f>
        <v>1959.9166666666658</v>
      </c>
      <c r="B13" s="4">
        <v>143.6</v>
      </c>
      <c r="C13" s="4">
        <v>140</v>
      </c>
      <c r="D13" s="4">
        <v>300.6</v>
      </c>
      <c r="E13" s="4">
        <v>297.8</v>
      </c>
      <c r="F13" s="5" t="s">
        <v>13</v>
      </c>
      <c r="G13" s="5" t="s">
        <v>13</v>
      </c>
      <c r="H13" s="5" t="s">
        <v>13</v>
      </c>
      <c r="I13" s="5" t="s">
        <v>13</v>
      </c>
      <c r="J13" s="9">
        <f>100*(C13-C12)/C12</f>
        <v>-0.28490028490028896</v>
      </c>
      <c r="K13" s="9">
        <f>100*(E13-E12)/E12</f>
        <v>0.23561090541904697</v>
      </c>
      <c r="L13" s="5" t="s">
        <v>13</v>
      </c>
      <c r="M13" s="5" t="s">
        <v>13</v>
      </c>
      <c r="N13" s="5" t="s">
        <v>13</v>
      </c>
    </row>
    <row r="14" spans="1:14" ht="12.75">
      <c r="A14" s="9">
        <f>A13+(1/12)</f>
        <v>1959.999999999999</v>
      </c>
      <c r="B14" s="4">
        <v>143.3</v>
      </c>
      <c r="C14" s="4">
        <v>140</v>
      </c>
      <c r="D14" s="4">
        <v>301.5</v>
      </c>
      <c r="E14" s="4">
        <v>298.2</v>
      </c>
      <c r="F14" s="4">
        <f>100*C14/140.3</f>
        <v>99.78617248752673</v>
      </c>
      <c r="G14" s="4">
        <f>100*E14/304.3</f>
        <v>97.99539927702925</v>
      </c>
      <c r="H14" s="9">
        <f>100*(B14-B2)/B2</f>
        <v>0.7735583684950934</v>
      </c>
      <c r="I14" s="9">
        <f>100*(D14-D2)/D2</f>
        <v>4.0372670807453375</v>
      </c>
      <c r="J14" s="9">
        <f>100*(C14-C13)/C13</f>
        <v>0</v>
      </c>
      <c r="K14" s="9">
        <f>100*(E14-E13)/E13</f>
        <v>0.13431833445264516</v>
      </c>
      <c r="L14" s="9">
        <f>(J14-0.41)^2</f>
        <v>0.16809999999999997</v>
      </c>
      <c r="M14" s="9">
        <f>(K14-0.554)^2</f>
        <v>0.17613270039660184</v>
      </c>
      <c r="N14" s="9">
        <f>(J14-0.41)*(K14-0.554)</f>
        <v>0.17206948287441548</v>
      </c>
    </row>
    <row r="15" spans="1:14" ht="12.75">
      <c r="A15" s="9">
        <f>A14+(1/12)</f>
        <v>1960.0833333333323</v>
      </c>
      <c r="B15" s="4">
        <v>139.8</v>
      </c>
      <c r="C15" s="4">
        <v>139.9</v>
      </c>
      <c r="D15" s="4">
        <v>298.5</v>
      </c>
      <c r="E15" s="4">
        <v>298.5</v>
      </c>
      <c r="F15" s="4">
        <f>100*C15/140.3</f>
        <v>99.71489665003563</v>
      </c>
      <c r="G15" s="4">
        <f>100*E15/304.3</f>
        <v>98.09398619783109</v>
      </c>
      <c r="H15" s="9">
        <f>100*(B15-B3)/B3</f>
        <v>0.3589375448671931</v>
      </c>
      <c r="I15" s="9">
        <f>100*(D15-D3)/D3</f>
        <v>3.7539103232533932</v>
      </c>
      <c r="J15" s="9">
        <f>100*(C15-C14)/C14</f>
        <v>-0.07142857142856737</v>
      </c>
      <c r="K15" s="9">
        <f>100*(E15-E14)/E14</f>
        <v>0.10060362173038612</v>
      </c>
      <c r="L15" s="9">
        <f>(J15-0.41)^2</f>
        <v>0.23177346938775115</v>
      </c>
      <c r="M15" s="9">
        <f>(K15-0.554)^2</f>
        <v>0.20556827582800286</v>
      </c>
      <c r="N15" s="9">
        <f>(J15-0.41)*(K15-0.554)</f>
        <v>0.21827797068122656</v>
      </c>
    </row>
    <row r="16" spans="1:14" ht="12.75">
      <c r="A16" s="9">
        <f>A15+(1/12)</f>
        <v>1960.1666666666656</v>
      </c>
      <c r="B16" s="4">
        <v>138.5</v>
      </c>
      <c r="C16" s="4">
        <v>139.8</v>
      </c>
      <c r="D16" s="4">
        <v>298.2</v>
      </c>
      <c r="E16" s="4">
        <v>299.4</v>
      </c>
      <c r="F16" s="4">
        <f>100*C16/140.3</f>
        <v>99.64362081254455</v>
      </c>
      <c r="G16" s="4">
        <f>100*E16/304.3</f>
        <v>98.3897469602366</v>
      </c>
      <c r="H16" s="9">
        <f>100*(B16-B4)/B4</f>
        <v>0.07225433526011149</v>
      </c>
      <c r="I16" s="9">
        <f>100*(D16-D4)/D4</f>
        <v>3.5776311219173365</v>
      </c>
      <c r="J16" s="9">
        <f>100*(C16-C15)/C15</f>
        <v>-0.07147962830592874</v>
      </c>
      <c r="K16" s="9">
        <f>100*(E16-E15)/E15</f>
        <v>0.3015075376884346</v>
      </c>
      <c r="L16" s="9">
        <f>(J16-0.41)^2</f>
        <v>0.2318226324736153</v>
      </c>
      <c r="M16" s="9">
        <f>(K16-0.554)^2</f>
        <v>0.0637524435241573</v>
      </c>
      <c r="N16" s="9">
        <f>(J16-0.41)*(K16-0.554)</f>
        <v>0.12156997690382126</v>
      </c>
    </row>
    <row r="17" spans="1:14" ht="12.75">
      <c r="A17" s="9">
        <f>A16+(1/12)</f>
        <v>1960.2499999999989</v>
      </c>
      <c r="B17" s="4">
        <v>139.7</v>
      </c>
      <c r="C17" s="4">
        <v>139.6</v>
      </c>
      <c r="D17" s="4">
        <v>300.3</v>
      </c>
      <c r="E17" s="4">
        <v>300.1</v>
      </c>
      <c r="F17" s="4">
        <f>100*C17/140.3</f>
        <v>99.50106913756235</v>
      </c>
      <c r="G17" s="4">
        <f>100*E17/304.3</f>
        <v>98.61978310877424</v>
      </c>
      <c r="H17" s="9">
        <f>100*(B17-B5)/B5</f>
        <v>0</v>
      </c>
      <c r="I17" s="9">
        <f>100*(D17-D5)/D5</f>
        <v>3.4803583735355006</v>
      </c>
      <c r="J17" s="9">
        <f>100*(C17-C16)/C16</f>
        <v>-0.1430615164520866</v>
      </c>
      <c r="K17" s="9">
        <f>100*(E17-E16)/E16</f>
        <v>0.23380093520375603</v>
      </c>
      <c r="L17" s="9">
        <f>(J17-0.41)^2</f>
        <v>0.3058770409802816</v>
      </c>
      <c r="M17" s="9">
        <f>(K17-0.554)^2</f>
        <v>0.1025274410963893</v>
      </c>
      <c r="N17" s="9">
        <f>(J17-0.41)*(K17-0.554)</f>
        <v>0.17708978034275066</v>
      </c>
    </row>
    <row r="18" spans="1:14" ht="12.75">
      <c r="A18" s="9">
        <f>A17+(1/12)</f>
        <v>1960.3333333333321</v>
      </c>
      <c r="B18" s="4">
        <v>137.6</v>
      </c>
      <c r="C18" s="4">
        <v>139.6</v>
      </c>
      <c r="D18" s="4">
        <v>298.9</v>
      </c>
      <c r="E18" s="4">
        <v>300.9</v>
      </c>
      <c r="F18" s="4">
        <f>100*C18/140.3</f>
        <v>99.50106913756235</v>
      </c>
      <c r="G18" s="4">
        <f>100*E18/304.3</f>
        <v>98.8826815642458</v>
      </c>
      <c r="H18" s="9">
        <f>100*(B18-B6)/B6</f>
        <v>-0.7930785868781502</v>
      </c>
      <c r="I18" s="9">
        <f>100*(D18-D6)/D6</f>
        <v>2.9979324603721533</v>
      </c>
      <c r="J18" s="9">
        <f>100*(C18-C17)/C17</f>
        <v>0</v>
      </c>
      <c r="K18" s="9">
        <f>100*(E18-E17)/E17</f>
        <v>0.26657780739751896</v>
      </c>
      <c r="L18" s="9">
        <f>(J18-0.41)^2</f>
        <v>0.16809999999999997</v>
      </c>
      <c r="M18" s="9">
        <f>(K18-0.554)^2</f>
        <v>0.08261151680041773</v>
      </c>
      <c r="N18" s="9">
        <f>(J18-0.41)*(K18-0.554)</f>
        <v>0.11784309896701724</v>
      </c>
    </row>
    <row r="19" spans="1:14" ht="12.75">
      <c r="A19" s="9">
        <f>A18+(1/12)</f>
        <v>1960.4166666666654</v>
      </c>
      <c r="B19" s="4">
        <v>137.9</v>
      </c>
      <c r="C19" s="4">
        <v>139.6</v>
      </c>
      <c r="D19" s="4">
        <v>300.9</v>
      </c>
      <c r="E19" s="4">
        <v>302.3</v>
      </c>
      <c r="F19" s="4">
        <f>100*C19/140.3</f>
        <v>99.50106913756235</v>
      </c>
      <c r="G19" s="4">
        <f>100*E19/304.3</f>
        <v>99.34275386132106</v>
      </c>
      <c r="H19" s="9">
        <f>100*(B19-B7)/B7</f>
        <v>-1.0760401721664274</v>
      </c>
      <c r="I19" s="9">
        <f>100*(D19-D7)/D7</f>
        <v>2.871794871794864</v>
      </c>
      <c r="J19" s="9">
        <f>100*(C19-C18)/C18</f>
        <v>0</v>
      </c>
      <c r="K19" s="9">
        <f>100*(E19-E18)/E18</f>
        <v>0.465270854104365</v>
      </c>
      <c r="L19" s="9">
        <f>(J19-0.41)^2</f>
        <v>0.16809999999999997</v>
      </c>
      <c r="M19" s="9">
        <f>(K19-0.554)^2</f>
        <v>0.007872861331368894</v>
      </c>
      <c r="N19" s="9">
        <f>(J19-0.41)*(K19-0.554)</f>
        <v>0.036378949817210376</v>
      </c>
    </row>
    <row r="20" spans="1:14" ht="12.75">
      <c r="A20" s="9">
        <f>A19+(1/12)</f>
        <v>1960.4999999999986</v>
      </c>
      <c r="B20" s="4">
        <v>138.9</v>
      </c>
      <c r="C20" s="4">
        <v>140.2</v>
      </c>
      <c r="D20" s="4">
        <v>303.5</v>
      </c>
      <c r="E20" s="4">
        <v>304.1</v>
      </c>
      <c r="F20" s="4">
        <f>100*C20/140.3</f>
        <v>99.92872416250889</v>
      </c>
      <c r="G20" s="4">
        <f>100*E20/304.3</f>
        <v>99.93427538613211</v>
      </c>
      <c r="H20" s="9">
        <f>100*(B20-B8)/B8</f>
        <v>-0.9978617248752712</v>
      </c>
      <c r="I20" s="9">
        <f>100*(D20-D8)/D8</f>
        <v>3.0910326086956603</v>
      </c>
      <c r="J20" s="9">
        <f>100*(C20-C19)/C19</f>
        <v>0.42979942693409334</v>
      </c>
      <c r="K20" s="9">
        <f>100*(E20-E19)/E19</f>
        <v>0.5954349983460177</v>
      </c>
      <c r="L20" s="9">
        <f>(J20-0.41)^2</f>
        <v>0.0003920173069185019</v>
      </c>
      <c r="M20" s="9">
        <f>(K20-0.554)^2</f>
        <v>0.0017168590879344816</v>
      </c>
      <c r="N20" s="9">
        <f>(J20-0.41)*(K20-0.554)</f>
        <v>0.000820389222266255</v>
      </c>
    </row>
    <row r="21" spans="1:14" ht="12.75">
      <c r="A21" s="9">
        <f>A20+(1/12)</f>
        <v>1960.583333333332</v>
      </c>
      <c r="B21" s="4">
        <v>139.4</v>
      </c>
      <c r="C21" s="4">
        <v>141.3</v>
      </c>
      <c r="D21" s="4">
        <v>305.2</v>
      </c>
      <c r="E21" s="4">
        <v>306.9</v>
      </c>
      <c r="F21" s="4">
        <f>100*C21/140.3</f>
        <v>100.7127583749109</v>
      </c>
      <c r="G21" s="4">
        <f>100*E21/304.3</f>
        <v>100.8544199802826</v>
      </c>
      <c r="H21" s="9">
        <f>100*(B21-B9)/B9</f>
        <v>-0.4285714285714245</v>
      </c>
      <c r="I21" s="9">
        <f>100*(D21-D9)/D9</f>
        <v>3.5278154681139675</v>
      </c>
      <c r="J21" s="9">
        <f>100*(C21-C20)/C20</f>
        <v>0.784593437945808</v>
      </c>
      <c r="K21" s="9">
        <f>100*(E21-E20)/E20</f>
        <v>0.9207497533705867</v>
      </c>
      <c r="L21" s="9">
        <f>(J21-0.41)^2</f>
        <v>0.14032024375205995</v>
      </c>
      <c r="M21" s="9">
        <f>(K21-0.554)^2</f>
        <v>0.13450538159738615</v>
      </c>
      <c r="N21" s="9">
        <f>(J21-0.41)*(K21-0.554)</f>
        <v>0.13738205098086528</v>
      </c>
    </row>
    <row r="22" spans="1:14" ht="12.75">
      <c r="A22" s="9">
        <f>A21+(1/12)</f>
        <v>1960.6666666666652</v>
      </c>
      <c r="B22" s="4">
        <v>140.5</v>
      </c>
      <c r="C22" s="4">
        <v>141.2</v>
      </c>
      <c r="D22" s="4">
        <v>307.8</v>
      </c>
      <c r="E22" s="4">
        <v>308.4</v>
      </c>
      <c r="F22" s="4">
        <f>100*C22/140.3</f>
        <v>100.64148253741979</v>
      </c>
      <c r="G22" s="4">
        <f>100*E22/304.3</f>
        <v>101.3473545842918</v>
      </c>
      <c r="H22" s="9">
        <f>100*(B22-B10)/B10</f>
        <v>0.07122507122506717</v>
      </c>
      <c r="I22" s="9">
        <f>100*(D22-D10)/D10</f>
        <v>3.951367781155011</v>
      </c>
      <c r="J22" s="9">
        <f>100*(C22-C21)/C21</f>
        <v>-0.07077140835104227</v>
      </c>
      <c r="K22" s="9">
        <f>100*(E22-E21)/E21</f>
        <v>0.4887585532746823</v>
      </c>
      <c r="L22" s="9">
        <f>(J22-0.41)^2</f>
        <v>0.23114114708784464</v>
      </c>
      <c r="M22" s="9">
        <f>(K22-0.554)^2</f>
        <v>0.0042564463708124715</v>
      </c>
      <c r="N22" s="9">
        <f>(J22-0.41)*(K22-0.554)</f>
        <v>0.0313662222249905</v>
      </c>
    </row>
    <row r="23" spans="1:16" ht="12.75">
      <c r="A23" s="9">
        <f>A22+(1/12)</f>
        <v>1960.7499999999984</v>
      </c>
      <c r="B23" s="4">
        <v>141.2</v>
      </c>
      <c r="C23" s="4">
        <v>140.9</v>
      </c>
      <c r="D23" s="4">
        <v>309.9</v>
      </c>
      <c r="E23" s="4">
        <v>309.5</v>
      </c>
      <c r="F23" s="4">
        <f>100*C23/140.3</f>
        <v>100.42765502494653</v>
      </c>
      <c r="G23" s="4">
        <f>100*E23/304.3</f>
        <v>101.70883996056523</v>
      </c>
      <c r="H23" s="9">
        <f>100*(B23-B11)/B11</f>
        <v>0.3553660270078181</v>
      </c>
      <c r="I23" s="9">
        <f>100*(D23-D11)/D11</f>
        <v>4.378578646008758</v>
      </c>
      <c r="J23" s="9">
        <f>100*(C23-C22)/C22</f>
        <v>-0.2124645892351154</v>
      </c>
      <c r="K23" s="9">
        <f>100*(E23-E22)/E22</f>
        <v>0.35667963683528625</v>
      </c>
      <c r="L23" s="9">
        <f>(J23-0.41)^2</f>
        <v>0.3874621648516409</v>
      </c>
      <c r="M23" s="9">
        <f>(K23-0.554)^2</f>
        <v>0.038935325719454544</v>
      </c>
      <c r="N23" s="9">
        <f>(J23-0.41)*(K23-0.554)</f>
        <v>0.12282493880504737</v>
      </c>
      <c r="P23" s="1" t="s">
        <v>16</v>
      </c>
    </row>
    <row r="24" spans="1:16" ht="12.75">
      <c r="A24" s="9">
        <f>A23+(1/12)</f>
        <v>1960.8333333333317</v>
      </c>
      <c r="B24" s="4">
        <v>142.3</v>
      </c>
      <c r="C24" s="4">
        <v>140.9</v>
      </c>
      <c r="D24" s="4">
        <v>311.7</v>
      </c>
      <c r="E24" s="4">
        <v>310.9</v>
      </c>
      <c r="F24" s="4">
        <f>100*C24/140.3</f>
        <v>100.42765502494653</v>
      </c>
      <c r="G24" s="4">
        <f>100*E24/304.3</f>
        <v>102.16891225764047</v>
      </c>
      <c r="H24" s="9">
        <f>100*(B24-B12)/B12</f>
        <v>0.35260930888575454</v>
      </c>
      <c r="I24" s="9">
        <f>100*(D24-D12)/D12</f>
        <v>4.667562122229676</v>
      </c>
      <c r="J24" s="9">
        <f>100*(C24-C23)/C23</f>
        <v>0</v>
      </c>
      <c r="K24" s="9">
        <f>100*(E24-E23)/E23</f>
        <v>0.45234248788367604</v>
      </c>
      <c r="L24" s="9">
        <f>(J24-0.41)^2</f>
        <v>0.16809999999999997</v>
      </c>
      <c r="M24" s="9">
        <f>(K24-0.554)^2</f>
        <v>0.010334249769680563</v>
      </c>
      <c r="N24" s="9">
        <f>(J24-0.41)*(K24-0.554)</f>
        <v>0.041679579967692844</v>
      </c>
      <c r="P24" s="10"/>
    </row>
    <row r="25" spans="1:14" ht="12.75">
      <c r="A25" s="9">
        <f>A24+(1/12)</f>
        <v>1960.916666666665</v>
      </c>
      <c r="B25" s="4">
        <v>144.5</v>
      </c>
      <c r="C25" s="4">
        <v>140.7</v>
      </c>
      <c r="D25" s="4">
        <v>315.3</v>
      </c>
      <c r="E25" s="4">
        <v>312.4</v>
      </c>
      <c r="F25" s="4">
        <f>100*C25/140.3</f>
        <v>100.28510334996434</v>
      </c>
      <c r="G25" s="4">
        <f>100*E25/304.3</f>
        <v>102.66184686164968</v>
      </c>
      <c r="H25" s="9">
        <f>100*(B25-B13)/B13</f>
        <v>0.6267409470752129</v>
      </c>
      <c r="I25" s="9">
        <f>100*(D25-D13)/D13</f>
        <v>4.890219560878239</v>
      </c>
      <c r="J25" s="9">
        <f>100*(C25-C24)/C24</f>
        <v>-0.1419446415897921</v>
      </c>
      <c r="K25" s="9">
        <f>100*(E25-E24)/E24</f>
        <v>0.4824702476680605</v>
      </c>
      <c r="L25" s="9">
        <f>(J25-0.41)^2</f>
        <v>0.30464288737968404</v>
      </c>
      <c r="M25" s="9">
        <f>(K25-0.554)^2</f>
        <v>0.0051165054686686095</v>
      </c>
      <c r="N25" s="9">
        <f>(J25-0.41)*(K25-0.554)</f>
        <v>0.039480463513858956</v>
      </c>
    </row>
    <row r="26" spans="1:14" ht="12.75">
      <c r="A26" s="9">
        <f>A25+(1/12)</f>
        <v>1960.9999999999982</v>
      </c>
      <c r="B26" s="4">
        <v>144.5</v>
      </c>
      <c r="C26" s="4">
        <v>141.1</v>
      </c>
      <c r="D26" s="4">
        <v>317.5</v>
      </c>
      <c r="E26" s="4">
        <v>314.1</v>
      </c>
      <c r="F26" s="4">
        <f>100*C26/140.3</f>
        <v>100.57020669992872</v>
      </c>
      <c r="G26" s="4">
        <f>100*E26/304.3</f>
        <v>103.22050607952679</v>
      </c>
      <c r="H26" s="9">
        <f>100*(B26-B14)/B14</f>
        <v>0.837404047452888</v>
      </c>
      <c r="I26" s="9">
        <f>100*(D26-D14)/D14</f>
        <v>5.306799336650083</v>
      </c>
      <c r="J26" s="9">
        <f>100*(C26-C25)/C25</f>
        <v>0.2842928216062585</v>
      </c>
      <c r="K26" s="9">
        <f>100*(E26-E25)/E25</f>
        <v>0.5441741357234461</v>
      </c>
      <c r="L26" s="9">
        <f>(J26-0.41)^2</f>
        <v>0.01580229469971594</v>
      </c>
      <c r="M26" s="9">
        <f>(K26-0.554)^2</f>
        <v>9.654760878125935E-05</v>
      </c>
      <c r="N26" s="9">
        <f>(J26-0.41)*(K26-0.554)</f>
        <v>0.0012351816734854605</v>
      </c>
    </row>
    <row r="27" spans="1:14" ht="12.75">
      <c r="A27" s="9">
        <f>A26+(1/12)</f>
        <v>1961.0833333333314</v>
      </c>
      <c r="B27" s="4">
        <v>141.6</v>
      </c>
      <c r="C27" s="4">
        <v>141.6</v>
      </c>
      <c r="D27" s="4">
        <v>316.6</v>
      </c>
      <c r="E27" s="4">
        <v>316.5</v>
      </c>
      <c r="F27" s="4">
        <f>100*C27/140.3</f>
        <v>100.92658588738416</v>
      </c>
      <c r="G27" s="4">
        <f>100*E27/304.3</f>
        <v>104.0092014459415</v>
      </c>
      <c r="H27" s="9">
        <f>100*(B27-B15)/B15</f>
        <v>1.2875536480686571</v>
      </c>
      <c r="I27" s="9">
        <f>100*(D27-D15)/D15</f>
        <v>6.06365159128979</v>
      </c>
      <c r="J27" s="9">
        <f>100*(C27-C26)/C26</f>
        <v>0.35435861091424525</v>
      </c>
      <c r="K27" s="9">
        <f>100*(E27-E26)/E26</f>
        <v>0.7640878701050547</v>
      </c>
      <c r="L27" s="9">
        <f>(J27-0.41)^2</f>
        <v>0.003095964179392345</v>
      </c>
      <c r="M27" s="9">
        <f>(K27-0.554)^2</f>
        <v>0.04413691316527833</v>
      </c>
      <c r="N27" s="9">
        <f>(J27-0.41)*(K27-0.554)</f>
        <v>-0.011689580922712847</v>
      </c>
    </row>
    <row r="28" spans="1:14" ht="12.75">
      <c r="A28" s="9">
        <f>A27+(1/12)</f>
        <v>1961.1666666666647</v>
      </c>
      <c r="B28" s="4">
        <v>140.6</v>
      </c>
      <c r="C28" s="4">
        <v>141.9</v>
      </c>
      <c r="D28" s="4">
        <v>317.2</v>
      </c>
      <c r="E28" s="4">
        <v>318.3</v>
      </c>
      <c r="F28" s="4">
        <f>100*C28/140.3</f>
        <v>101.14041339985744</v>
      </c>
      <c r="G28" s="4">
        <f>100*E28/304.3</f>
        <v>104.60072297075254</v>
      </c>
      <c r="H28" s="9">
        <f>100*(B28-B16)/B16</f>
        <v>1.5162454873646167</v>
      </c>
      <c r="I28" s="9">
        <f>100*(D28-D16)/D16</f>
        <v>6.3715627095908784</v>
      </c>
      <c r="J28" s="9">
        <f>100*(C28-C27)/C27</f>
        <v>0.21186440677966906</v>
      </c>
      <c r="K28" s="9">
        <f>100*(E28-E27)/E27</f>
        <v>0.568720379146923</v>
      </c>
      <c r="L28" s="9">
        <f>(J28-0.41)^2</f>
        <v>0.03925771330077244</v>
      </c>
      <c r="M28" s="9">
        <f>(K28-0.554)^2</f>
        <v>0.00021668956222916326</v>
      </c>
      <c r="N28" s="9">
        <f>(J28-0.41)*(K28-0.554)</f>
        <v>-0.002916631054703762</v>
      </c>
    </row>
    <row r="29" spans="1:14" ht="12.75">
      <c r="A29" s="9">
        <f>A28+(1/12)</f>
        <v>1961.249999999998</v>
      </c>
      <c r="B29" s="4">
        <v>142.4</v>
      </c>
      <c r="C29" s="4">
        <v>142.1</v>
      </c>
      <c r="D29" s="4">
        <v>320.2</v>
      </c>
      <c r="E29" s="4">
        <v>319.9</v>
      </c>
      <c r="F29" s="4">
        <f>100*C29/140.3</f>
        <v>101.28296507483962</v>
      </c>
      <c r="G29" s="4">
        <f>100*E29/304.3</f>
        <v>105.12651988169569</v>
      </c>
      <c r="H29" s="9">
        <f>100*(B29-B17)/B17</f>
        <v>1.932712956335016</v>
      </c>
      <c r="I29" s="9">
        <f>100*(D29-D17)/D17</f>
        <v>6.626706626706619</v>
      </c>
      <c r="J29" s="9">
        <f>100*(C29-C28)/C28</f>
        <v>0.1409443269908306</v>
      </c>
      <c r="K29" s="9">
        <f>100*(E29-E28)/E28</f>
        <v>0.5026704366949312</v>
      </c>
      <c r="L29" s="9">
        <f>(J29-0.41)^2</f>
        <v>0.07239095517841708</v>
      </c>
      <c r="M29" s="9">
        <f>(K29-0.554)^2</f>
        <v>0.002634724069089074</v>
      </c>
      <c r="N29" s="9">
        <f>(J29-0.41)*(K29-0.554)</f>
        <v>0.013810510200312072</v>
      </c>
    </row>
    <row r="30" spans="1:14" ht="12.75">
      <c r="A30" s="9">
        <f>A29+(1/12)</f>
        <v>1961.3333333333312</v>
      </c>
      <c r="B30" s="4">
        <v>140.6</v>
      </c>
      <c r="C30" s="4">
        <v>142.7</v>
      </c>
      <c r="D30" s="4">
        <v>320</v>
      </c>
      <c r="E30" s="4">
        <v>322.2</v>
      </c>
      <c r="F30" s="4">
        <f>100*C30/140.3</f>
        <v>101.71062009978615</v>
      </c>
      <c r="G30" s="4">
        <f>100*E30/304.3</f>
        <v>105.88235294117646</v>
      </c>
      <c r="H30" s="9">
        <f>100*(B30-B18)/B18</f>
        <v>2.1802325581395348</v>
      </c>
      <c r="I30" s="9">
        <f>100*(D30-D18)/D18</f>
        <v>7.0592171294747486</v>
      </c>
      <c r="J30" s="9">
        <f>100*(C30-C29)/C29</f>
        <v>0.422237860661502</v>
      </c>
      <c r="K30" s="9">
        <f>100*(E30-E29)/E29</f>
        <v>0.7189746795873747</v>
      </c>
      <c r="L30" s="9">
        <f>(J30-0.41)^2</f>
        <v>0.0001497652335703384</v>
      </c>
      <c r="M30" s="9">
        <f>(K30-0.554)^2</f>
        <v>0.027216644904956934</v>
      </c>
      <c r="N30" s="9">
        <f>(J30-0.41)*(K30-0.554)</f>
        <v>0.002018937141466231</v>
      </c>
    </row>
    <row r="31" spans="1:14" ht="12.75">
      <c r="A31" s="9">
        <f>A30+(1/12)</f>
        <v>1961.4166666666645</v>
      </c>
      <c r="B31" s="4">
        <v>141.2</v>
      </c>
      <c r="C31" s="4">
        <v>142.9</v>
      </c>
      <c r="D31" s="4">
        <v>322.7</v>
      </c>
      <c r="E31" s="4">
        <v>324.3</v>
      </c>
      <c r="F31" s="4">
        <f>100*C31/140.3</f>
        <v>101.85317177476834</v>
      </c>
      <c r="G31" s="4">
        <f>100*E31/304.3</f>
        <v>106.57246138678934</v>
      </c>
      <c r="H31" s="9">
        <f>100*(B31-B19)/B19</f>
        <v>2.393038433647558</v>
      </c>
      <c r="I31" s="9">
        <f>100*(D31-D19)/D19</f>
        <v>7.2449318710535096</v>
      </c>
      <c r="J31" s="9">
        <f>100*(C31-C30)/C30</f>
        <v>0.14015416958655716</v>
      </c>
      <c r="K31" s="9">
        <f>100*(E31-E30)/E30</f>
        <v>0.6517690875232846</v>
      </c>
      <c r="L31" s="9">
        <f>(J31-0.41)^2</f>
        <v>0.07281677219152052</v>
      </c>
      <c r="M31" s="9">
        <f>(K31-0.554)^2</f>
        <v>0.009558794475135666</v>
      </c>
      <c r="N31" s="9">
        <f>(J31-0.41)*(K31-0.554)</f>
        <v>-0.026382580611485275</v>
      </c>
    </row>
    <row r="32" spans="1:14" ht="12.75">
      <c r="A32" s="9">
        <f>A31+(1/12)</f>
        <v>1961.4999999999977</v>
      </c>
      <c r="B32" s="4">
        <v>141.5</v>
      </c>
      <c r="C32" s="4">
        <v>142.9</v>
      </c>
      <c r="D32" s="4">
        <v>324.9</v>
      </c>
      <c r="E32" s="4">
        <v>325.6</v>
      </c>
      <c r="F32" s="4">
        <f>100*C32/140.3</f>
        <v>101.85317177476834</v>
      </c>
      <c r="G32" s="4">
        <f>100*E32/304.3</f>
        <v>106.99967137693066</v>
      </c>
      <c r="H32" s="9">
        <f>100*(B32-B20)/B20</f>
        <v>1.8718502519798375</v>
      </c>
      <c r="I32" s="9">
        <f>100*(D32-D20)/D20</f>
        <v>7.051070840197686</v>
      </c>
      <c r="J32" s="9">
        <f>100*(C32-C31)/C31</f>
        <v>0</v>
      </c>
      <c r="K32" s="9">
        <f>100*(E32-E31)/E31</f>
        <v>0.40086339808819343</v>
      </c>
      <c r="L32" s="9">
        <f>(J32-0.41)^2</f>
        <v>0.16809999999999997</v>
      </c>
      <c r="M32" s="9">
        <f>(K32-0.554)^2</f>
        <v>0.023450818845095135</v>
      </c>
      <c r="N32" s="9">
        <f>(J32-0.41)*(K32-0.554)</f>
        <v>0.0627860067838407</v>
      </c>
    </row>
    <row r="33" spans="1:14" ht="12.75">
      <c r="A33" s="9">
        <f>A32+(1/12)</f>
        <v>1961.583333333331</v>
      </c>
      <c r="B33" s="4">
        <v>141.4</v>
      </c>
      <c r="C33" s="4">
        <v>143.5</v>
      </c>
      <c r="D33" s="4">
        <v>325.8</v>
      </c>
      <c r="E33" s="4">
        <v>327.6</v>
      </c>
      <c r="F33" s="4">
        <f>100*C33/140.3</f>
        <v>102.28082679971489</v>
      </c>
      <c r="G33" s="4">
        <f>100*E33/304.3</f>
        <v>107.6569175156096</v>
      </c>
      <c r="H33" s="9">
        <f>100*(B33-B21)/B21</f>
        <v>1.4347202295552366</v>
      </c>
      <c r="I33" s="9">
        <f>100*(D33-D21)/D21</f>
        <v>6.749672346002629</v>
      </c>
      <c r="J33" s="9">
        <f>100*(C33-C32)/C32</f>
        <v>0.4198740377886594</v>
      </c>
      <c r="K33" s="9">
        <f>100*(E33-E32)/E32</f>
        <v>0.6142506142506142</v>
      </c>
      <c r="L33" s="9">
        <f>(J33-0.41)^2</f>
        <v>9.749662225187416E-05</v>
      </c>
      <c r="M33" s="9">
        <f>(K33-0.554)^2</f>
        <v>0.003630136517576312</v>
      </c>
      <c r="N33" s="9">
        <f>(J33-0.41)*(K33-0.554)</f>
        <v>0.000594916841900506</v>
      </c>
    </row>
    <row r="34" spans="1:14" ht="12.75">
      <c r="A34" s="9">
        <f>A33+(1/12)</f>
        <v>1961.6666666666642</v>
      </c>
      <c r="B34" s="4">
        <v>143.1</v>
      </c>
      <c r="C34" s="4">
        <v>143.8</v>
      </c>
      <c r="D34" s="4">
        <v>328.8</v>
      </c>
      <c r="E34" s="4">
        <v>329.5</v>
      </c>
      <c r="F34" s="4">
        <f>100*C34/140.3</f>
        <v>102.49465431218817</v>
      </c>
      <c r="G34" s="4">
        <f>100*E34/304.3</f>
        <v>108.28130134735459</v>
      </c>
      <c r="H34" s="9">
        <f>100*(B34-B22)/B22</f>
        <v>1.8505338078291775</v>
      </c>
      <c r="I34" s="9">
        <f>100*(D34-D22)/D22</f>
        <v>6.82261208576998</v>
      </c>
      <c r="J34" s="9">
        <f>100*(C34-C33)/C33</f>
        <v>0.20905923344948527</v>
      </c>
      <c r="K34" s="9">
        <f>100*(E34-E33)/E33</f>
        <v>0.579975579975573</v>
      </c>
      <c r="L34" s="9">
        <f>(J34-0.41)^2</f>
        <v>0.04037719166190845</v>
      </c>
      <c r="M34" s="9">
        <f>(K34-0.554)^2</f>
        <v>0.0006747307550673881</v>
      </c>
      <c r="N34" s="9">
        <f>(J34-0.41)*(K34-0.554)</f>
        <v>-0.0052195529518858355</v>
      </c>
    </row>
    <row r="35" spans="1:14" ht="12.75">
      <c r="A35" s="9">
        <f>A34+(1/12)</f>
        <v>1961.7499999999975</v>
      </c>
      <c r="B35" s="4">
        <v>144.4</v>
      </c>
      <c r="C35" s="4">
        <v>144.1</v>
      </c>
      <c r="D35" s="4">
        <v>331.5</v>
      </c>
      <c r="E35" s="4">
        <v>331.1</v>
      </c>
      <c r="F35" s="4">
        <f>100*C35/140.3</f>
        <v>102.70848182466143</v>
      </c>
      <c r="G35" s="4">
        <f>100*E35/304.3</f>
        <v>108.80709825829773</v>
      </c>
      <c r="H35" s="9">
        <f>100*(B35-B23)/B23</f>
        <v>2.2662889518413722</v>
      </c>
      <c r="I35" s="9">
        <f>100*(D35-D23)/D23</f>
        <v>6.969990319457898</v>
      </c>
      <c r="J35" s="9">
        <f>100*(C35-C34)/C34</f>
        <v>0.20862308762168494</v>
      </c>
      <c r="K35" s="9">
        <f>100*(E35-E34)/E34</f>
        <v>0.48558421851290523</v>
      </c>
      <c r="L35" s="9">
        <f>(J35-0.41)^2</f>
        <v>0.04055266083902357</v>
      </c>
      <c r="M35" s="9">
        <f>(K35-0.554)^2</f>
        <v>0.004680719156489906</v>
      </c>
      <c r="N35" s="9">
        <f>(J35-0.41)*(K35-0.554)</f>
        <v>0.013777358833820641</v>
      </c>
    </row>
    <row r="36" spans="1:14" ht="12.75">
      <c r="A36" s="9">
        <f>A35+(1/12)</f>
        <v>1961.8333333333308</v>
      </c>
      <c r="B36" s="4">
        <v>146.3</v>
      </c>
      <c r="C36" s="4">
        <v>144.8</v>
      </c>
      <c r="D36" s="4">
        <v>334.1</v>
      </c>
      <c r="E36" s="4">
        <v>333.4</v>
      </c>
      <c r="F36" s="4">
        <f>100*C36/140.3</f>
        <v>103.20741268709908</v>
      </c>
      <c r="G36" s="4">
        <f>100*E36/304.3</f>
        <v>109.5629313177785</v>
      </c>
      <c r="H36" s="9">
        <f>100*(B36-B24)/B24</f>
        <v>2.810962754743499</v>
      </c>
      <c r="I36" s="9">
        <f>100*(D36-D24)/D24</f>
        <v>7.18639717677255</v>
      </c>
      <c r="J36" s="9">
        <f>100*(C36-C35)/C35</f>
        <v>0.4857737682165282</v>
      </c>
      <c r="K36" s="9">
        <f>100*(E36-E35)/E35</f>
        <v>0.6946541830262623</v>
      </c>
      <c r="L36" s="9">
        <f>(J36-0.41)^2</f>
        <v>0.0057416639497321394</v>
      </c>
      <c r="M36" s="9">
        <f>(K36-0.554)^2</f>
        <v>0.019783599202785267</v>
      </c>
      <c r="N36" s="9">
        <f>(J36-0.41)*(K36-0.554)</f>
        <v>0.010657897463317127</v>
      </c>
    </row>
    <row r="37" spans="1:14" ht="12.75">
      <c r="A37" s="9">
        <f>A36+(1/12)</f>
        <v>1961.916666666664</v>
      </c>
      <c r="B37" s="4">
        <v>149.2</v>
      </c>
      <c r="C37" s="4">
        <v>145.2</v>
      </c>
      <c r="D37" s="4">
        <v>338.5</v>
      </c>
      <c r="E37" s="4">
        <v>335.5</v>
      </c>
      <c r="F37" s="4">
        <f>100*C37/140.3</f>
        <v>103.49251603706341</v>
      </c>
      <c r="G37" s="4">
        <f>100*E37/304.3</f>
        <v>110.25303976339139</v>
      </c>
      <c r="H37" s="9">
        <f>100*(B37-B25)/B25</f>
        <v>3.2525951557093347</v>
      </c>
      <c r="I37" s="9">
        <f>100*(D37-D25)/D25</f>
        <v>7.358071677767203</v>
      </c>
      <c r="J37" s="9">
        <f>100*(C37-C36)/C36</f>
        <v>0.2762430939226362</v>
      </c>
      <c r="K37" s="9">
        <f>100*(E37-E36)/E36</f>
        <v>0.6298740251949678</v>
      </c>
      <c r="L37" s="9">
        <f>(J37-0.41)^2</f>
        <v>0.01789090992338872</v>
      </c>
      <c r="M37" s="9">
        <f>(K37-0.554)^2</f>
        <v>0.005756867699286605</v>
      </c>
      <c r="N37" s="9">
        <f>(J37-0.41)*(K37-0.554)</f>
        <v>-0.010148674861714838</v>
      </c>
    </row>
    <row r="38" spans="1:14" ht="12.75">
      <c r="A38" s="9">
        <f>A37+(1/12)</f>
        <v>1961.9999999999973</v>
      </c>
      <c r="B38" s="4">
        <v>148.9</v>
      </c>
      <c r="C38" s="4">
        <v>145.2</v>
      </c>
      <c r="D38" s="4">
        <v>341.1</v>
      </c>
      <c r="E38" s="4">
        <v>337.5</v>
      </c>
      <c r="F38" s="4">
        <f>100*C38/140.3</f>
        <v>103.49251603706341</v>
      </c>
      <c r="G38" s="4">
        <f>100*E38/304.3</f>
        <v>110.91028590207033</v>
      </c>
      <c r="H38" s="9">
        <f>100*(B38-B26)/B26</f>
        <v>3.0449826989619417</v>
      </c>
      <c r="I38" s="9">
        <f>100*(D38-D26)/D26</f>
        <v>7.4330708661417395</v>
      </c>
      <c r="J38" s="9">
        <f>100*(C38-C37)/C37</f>
        <v>0</v>
      </c>
      <c r="K38" s="9">
        <f>100*(E38-E37)/E37</f>
        <v>0.5961251862891207</v>
      </c>
      <c r="L38" s="9">
        <f>(J38-0.41)^2</f>
        <v>0.16809999999999997</v>
      </c>
      <c r="M38" s="9">
        <f>(K38-0.554)^2</f>
        <v>0.0017745313198931187</v>
      </c>
      <c r="N38" s="9">
        <f>(J38-0.41)*(K38-0.554)</f>
        <v>-0.017271326378539467</v>
      </c>
    </row>
    <row r="39" spans="1:14" ht="12.75">
      <c r="A39" s="9">
        <f>A38+(1/12)</f>
        <v>1962.0833333333305</v>
      </c>
      <c r="B39" s="4">
        <v>145.6</v>
      </c>
      <c r="C39" s="4">
        <v>145.7</v>
      </c>
      <c r="D39" s="4">
        <v>340.3</v>
      </c>
      <c r="E39" s="4">
        <v>340.1</v>
      </c>
      <c r="F39" s="4">
        <f>100*C39/140.3</f>
        <v>103.84889522451887</v>
      </c>
      <c r="G39" s="4">
        <f>100*E39/304.3</f>
        <v>111.76470588235294</v>
      </c>
      <c r="H39" s="9">
        <f>100*(B39-B27)/B27</f>
        <v>2.824858757062147</v>
      </c>
      <c r="I39" s="9">
        <f>100*(D39-D27)/D27</f>
        <v>7.485786481364494</v>
      </c>
      <c r="J39" s="9">
        <f>100*(C39-C38)/C38</f>
        <v>0.34435261707988984</v>
      </c>
      <c r="K39" s="9">
        <f>100*(E39-E38)/E38</f>
        <v>0.7703703703703771</v>
      </c>
      <c r="L39" s="9">
        <f>(J39-0.41)^2</f>
        <v>0.004309578884259567</v>
      </c>
      <c r="M39" s="9">
        <f>(K39-0.554)^2</f>
        <v>0.04681613717421416</v>
      </c>
      <c r="N39" s="9">
        <f>(J39-0.41)*(K39-0.554)</f>
        <v>-0.014204148556270196</v>
      </c>
    </row>
    <row r="40" spans="1:14" ht="12.75">
      <c r="A40" s="9">
        <f>A39+(1/12)</f>
        <v>1962.1666666666638</v>
      </c>
      <c r="B40" s="4">
        <v>144.6</v>
      </c>
      <c r="C40" s="4">
        <v>146</v>
      </c>
      <c r="D40" s="4">
        <v>342.1</v>
      </c>
      <c r="E40" s="4">
        <v>343.1</v>
      </c>
      <c r="F40" s="4">
        <f>100*C40/140.3</f>
        <v>104.06272273699216</v>
      </c>
      <c r="G40" s="4">
        <f>100*E40/304.3</f>
        <v>112.75057509037134</v>
      </c>
      <c r="H40" s="9">
        <f>100*(B40-B28)/B28</f>
        <v>2.8449502133712663</v>
      </c>
      <c r="I40" s="9">
        <f>100*(D40-D28)/D28</f>
        <v>7.849936948297616</v>
      </c>
      <c r="J40" s="9">
        <f>100*(C40-C39)/C39</f>
        <v>0.20590253946466122</v>
      </c>
      <c r="K40" s="9">
        <f>100*(E40-E39)/E39</f>
        <v>0.8820935019112025</v>
      </c>
      <c r="L40" s="9">
        <f>(J40-0.41)^2</f>
        <v>0.04165577339697416</v>
      </c>
      <c r="M40" s="9">
        <f>(K40-0.554)^2</f>
        <v>0.10764534599635621</v>
      </c>
      <c r="N40" s="9">
        <f>(J40-0.41)*(K40-0.554)</f>
        <v>-0.06696305055822273</v>
      </c>
    </row>
    <row r="41" spans="1:14" ht="12.75">
      <c r="A41" s="9">
        <f>A40+(1/12)</f>
        <v>1962.249999999997</v>
      </c>
      <c r="B41" s="4">
        <v>146.7</v>
      </c>
      <c r="C41" s="4">
        <v>146.4</v>
      </c>
      <c r="D41" s="4">
        <v>346</v>
      </c>
      <c r="E41" s="4">
        <v>345.5</v>
      </c>
      <c r="F41" s="4">
        <f>100*C41/140.3</f>
        <v>104.34782608695652</v>
      </c>
      <c r="G41" s="4">
        <f>100*E41/304.3</f>
        <v>113.53927045678606</v>
      </c>
      <c r="H41" s="9">
        <f>100*(B41-B29)/B29</f>
        <v>3.0196629213483024</v>
      </c>
      <c r="I41" s="9">
        <f>100*(D41-D29)/D29</f>
        <v>8.057464084946911</v>
      </c>
      <c r="J41" s="9">
        <f>100*(C41-C40)/C40</f>
        <v>0.2739726027397299</v>
      </c>
      <c r="K41" s="9">
        <f>100*(E41-E40)/E40</f>
        <v>0.6995045176333363</v>
      </c>
      <c r="L41" s="9">
        <f>(J41-0.41)^2</f>
        <v>0.01850345280540333</v>
      </c>
      <c r="M41" s="9">
        <f>(K41-0.554)^2</f>
        <v>0.021171564651709867</v>
      </c>
      <c r="N41" s="9">
        <f>(J41-0.41)*(K41-0.554)</f>
        <v>-0.019792600823273807</v>
      </c>
    </row>
    <row r="42" spans="1:14" ht="12.75">
      <c r="A42" s="9">
        <f>A41+(1/12)</f>
        <v>1962.3333333333303</v>
      </c>
      <c r="B42" s="4">
        <v>144.5</v>
      </c>
      <c r="C42" s="4">
        <v>146.8</v>
      </c>
      <c r="D42" s="4">
        <v>345</v>
      </c>
      <c r="E42" s="4">
        <v>347.5</v>
      </c>
      <c r="F42" s="4">
        <f>100*C42/140.3</f>
        <v>104.63292943692089</v>
      </c>
      <c r="G42" s="4">
        <f>100*E42/304.3</f>
        <v>114.196516595465</v>
      </c>
      <c r="H42" s="9">
        <f>100*(B42-B30)/B30</f>
        <v>2.7738264580369885</v>
      </c>
      <c r="I42" s="9">
        <f>100*(D42-D30)/D30</f>
        <v>7.8125</v>
      </c>
      <c r="J42" s="9">
        <f>100*(C42-C41)/C41</f>
        <v>0.27322404371585085</v>
      </c>
      <c r="K42" s="9">
        <f>100*(E42-E41)/E41</f>
        <v>0.5788712011577424</v>
      </c>
      <c r="L42" s="9">
        <f>(J42-0.41)^2</f>
        <v>0.018707662217443473</v>
      </c>
      <c r="M42" s="9">
        <f>(K42-0.554)^2</f>
        <v>0.0006185766470288834</v>
      </c>
      <c r="N42" s="9">
        <f>(J42-0.41)*(K42-0.554)</f>
        <v>-0.003401782322285644</v>
      </c>
    </row>
    <row r="43" spans="1:14" ht="12.75">
      <c r="A43" s="9">
        <f>A42+(1/12)</f>
        <v>1962.4166666666636</v>
      </c>
      <c r="B43" s="4">
        <v>144.8</v>
      </c>
      <c r="C43" s="4">
        <v>146.6</v>
      </c>
      <c r="D43" s="4">
        <v>347.7</v>
      </c>
      <c r="E43" s="4">
        <v>349.3</v>
      </c>
      <c r="F43" s="4">
        <f>100*C43/140.3</f>
        <v>104.49037776193869</v>
      </c>
      <c r="G43" s="4">
        <f>100*E43/304.3</f>
        <v>114.78803812027604</v>
      </c>
      <c r="H43" s="9">
        <f>100*(B43-B31)/B31</f>
        <v>2.549575070821546</v>
      </c>
      <c r="I43" s="9">
        <f>100*(D43-D31)/D31</f>
        <v>7.747133560582585</v>
      </c>
      <c r="J43" s="9">
        <f>100*(C43-C42)/C42</f>
        <v>-0.1362397820163604</v>
      </c>
      <c r="K43" s="9">
        <f>100*(E43-E42)/E42</f>
        <v>0.5179856115107946</v>
      </c>
      <c r="L43" s="9">
        <f>(J43-0.41)^2</f>
        <v>0.2983778994572809</v>
      </c>
      <c r="M43" s="9">
        <f>(K43-0.554)^2</f>
        <v>0.0012970361782514148</v>
      </c>
      <c r="N43" s="9">
        <f>(J43-0.41)*(K43-0.554)</f>
        <v>0.01967249171779611</v>
      </c>
    </row>
    <row r="44" spans="1:14" ht="12.75">
      <c r="A44" s="9">
        <f>A43+(1/12)</f>
        <v>1962.4999999999968</v>
      </c>
      <c r="B44" s="4">
        <v>145</v>
      </c>
      <c r="C44" s="4">
        <v>146.5</v>
      </c>
      <c r="D44" s="4">
        <v>350.1</v>
      </c>
      <c r="E44" s="4">
        <v>350.8</v>
      </c>
      <c r="F44" s="4">
        <f>100*C44/140.3</f>
        <v>104.4191019244476</v>
      </c>
      <c r="G44" s="4">
        <f>100*E44/304.3</f>
        <v>115.28097272428523</v>
      </c>
      <c r="H44" s="9">
        <f>100*(B44-B32)/B32</f>
        <v>2.4734982332155475</v>
      </c>
      <c r="I44" s="9">
        <f>100*(D44-D32)/D32</f>
        <v>7.756232686980624</v>
      </c>
      <c r="J44" s="9">
        <f>100*(C44-C43)/C43</f>
        <v>-0.06821282401091018</v>
      </c>
      <c r="K44" s="9">
        <f>100*(E44-E43)/E43</f>
        <v>0.42943028914972803</v>
      </c>
      <c r="L44" s="9">
        <f>(J44-0.41)^2</f>
        <v>0.22868750504848973</v>
      </c>
      <c r="M44" s="9">
        <f>(K44-0.554)^2</f>
        <v>0.015517612861320378</v>
      </c>
      <c r="N44" s="9">
        <f>(J44-0.41)*(K44-0.554)</f>
        <v>0.059570833211931094</v>
      </c>
    </row>
    <row r="45" spans="1:16" ht="12.75">
      <c r="A45" s="9">
        <f>A44+(1/12)</f>
        <v>1962.58333333333</v>
      </c>
      <c r="B45" s="4">
        <v>144.4</v>
      </c>
      <c r="C45" s="4">
        <v>146.6</v>
      </c>
      <c r="D45" s="4">
        <v>350.9</v>
      </c>
      <c r="E45" s="4">
        <v>352.8</v>
      </c>
      <c r="F45" s="4">
        <f>100*C45/140.3</f>
        <v>104.49037776193869</v>
      </c>
      <c r="G45" s="4">
        <f>100*E45/304.3</f>
        <v>115.93821886296418</v>
      </c>
      <c r="H45" s="9">
        <f>100*(B45-B33)/B33</f>
        <v>2.1216407355021216</v>
      </c>
      <c r="I45" s="9">
        <f>100*(D45-D33)/D33</f>
        <v>7.704112952731726</v>
      </c>
      <c r="J45" s="9">
        <f>100*(C45-C44)/C44</f>
        <v>0.06825938566552513</v>
      </c>
      <c r="K45" s="9">
        <f>100*(E45-E44)/E44</f>
        <v>0.5701254275940707</v>
      </c>
      <c r="L45" s="9">
        <f>(J45-0.41)^2</f>
        <v>0.11678664748570426</v>
      </c>
      <c r="M45" s="9">
        <f>(K45-0.554)^2</f>
        <v>0.0002600294150916152</v>
      </c>
      <c r="N45" s="9">
        <f>(J45-0.41)*(K45-0.554)</f>
        <v>-0.005510713532403797</v>
      </c>
      <c r="P45" s="1" t="s">
        <v>17</v>
      </c>
    </row>
    <row r="46" spans="1:14" ht="12.75">
      <c r="A46" s="9">
        <f>A45+(1/12)</f>
        <v>1962.6666666666633</v>
      </c>
      <c r="B46" s="4">
        <v>145.5</v>
      </c>
      <c r="C46" s="4">
        <v>146.3</v>
      </c>
      <c r="D46" s="4">
        <v>353.9</v>
      </c>
      <c r="E46" s="4">
        <v>354.9</v>
      </c>
      <c r="F46" s="4">
        <f>100*C46/140.3</f>
        <v>104.27655024946543</v>
      </c>
      <c r="G46" s="4">
        <f>100*E46/304.3</f>
        <v>116.62832730857706</v>
      </c>
      <c r="H46" s="9">
        <f>100*(B46-B34)/B34</f>
        <v>1.6771488469601719</v>
      </c>
      <c r="I46" s="9">
        <f>100*(D46-D34)/D34</f>
        <v>7.633819951338189</v>
      </c>
      <c r="J46" s="9">
        <f>100*(C46-C45)/C45</f>
        <v>-0.20463847203273053</v>
      </c>
      <c r="K46" s="9">
        <f>100*(E46-E45)/E45</f>
        <v>0.5952380952380856</v>
      </c>
      <c r="L46" s="9">
        <f>(J46-0.41)^2</f>
        <v>0.3777804513027296</v>
      </c>
      <c r="M46" s="9">
        <f>(K46-0.554)^2</f>
        <v>0.0017005804988654122</v>
      </c>
      <c r="N46" s="9">
        <f>(J46-0.41)*(K46-0.554)</f>
        <v>-0.025346519846677105</v>
      </c>
    </row>
    <row r="47" spans="1:14" ht="12.75">
      <c r="A47" s="9">
        <f>A46+(1/12)</f>
        <v>1962.7499999999966</v>
      </c>
      <c r="B47" s="4">
        <v>147</v>
      </c>
      <c r="C47" s="4">
        <v>146.7</v>
      </c>
      <c r="D47" s="4">
        <v>357.5</v>
      </c>
      <c r="E47" s="4">
        <v>357.2</v>
      </c>
      <c r="F47" s="4">
        <f>100*C47/140.3</f>
        <v>104.56165359942977</v>
      </c>
      <c r="G47" s="4">
        <f>100*E47/304.3</f>
        <v>117.38416036805783</v>
      </c>
      <c r="H47" s="9">
        <f>100*(B47-B35)/B35</f>
        <v>1.8005540166204945</v>
      </c>
      <c r="I47" s="9">
        <f>100*(D47-D35)/D35</f>
        <v>7.8431372549019605</v>
      </c>
      <c r="J47" s="9">
        <f>100*(C47-C46)/C46</f>
        <v>0.2734107997265736</v>
      </c>
      <c r="K47" s="9">
        <f>100*(E47-E46)/E46</f>
        <v>0.6480698788391128</v>
      </c>
      <c r="L47" s="9">
        <f>(J47-0.41)^2</f>
        <v>0.018656609631334177</v>
      </c>
      <c r="M47" s="9">
        <f>(K47-0.554)^2</f>
        <v>0.008849142104805358</v>
      </c>
      <c r="N47" s="9">
        <f>(J47-0.41)*(K47-0.554)</f>
        <v>-0.012848929520452527</v>
      </c>
    </row>
    <row r="48" spans="1:16" ht="12.75">
      <c r="A48" s="9">
        <f>A47+(1/12)</f>
        <v>1962.8333333333298</v>
      </c>
      <c r="B48" s="4">
        <v>148.8</v>
      </c>
      <c r="C48" s="4">
        <v>147.3</v>
      </c>
      <c r="D48" s="4">
        <v>360.5</v>
      </c>
      <c r="E48" s="4">
        <v>359.8</v>
      </c>
      <c r="F48" s="4">
        <f>100*C48/140.3</f>
        <v>104.98930862437633</v>
      </c>
      <c r="G48" s="4">
        <f>100*E48/304.3</f>
        <v>118.23858034834045</v>
      </c>
      <c r="H48" s="9">
        <f>100*(B48-B36)/B36</f>
        <v>1.7088174982911823</v>
      </c>
      <c r="I48" s="9">
        <f>100*(D48-D36)/D36</f>
        <v>7.901825800658478</v>
      </c>
      <c r="J48" s="9">
        <f>100*(C48-C47)/C47</f>
        <v>0.4089979550102405</v>
      </c>
      <c r="K48" s="9">
        <f>100*(E48-E47)/E47</f>
        <v>0.7278835386338249</v>
      </c>
      <c r="L48" s="9">
        <f>(J48-0.41)^2</f>
        <v>1.004094161502069E-06</v>
      </c>
      <c r="M48" s="9">
        <f>(K48-0.554)^2</f>
        <v>0.030235485007820872</v>
      </c>
      <c r="N48" s="9">
        <f>(J48-0.41)*(K48-0.554)</f>
        <v>-0.00017423912868967255</v>
      </c>
      <c r="P48" s="2"/>
    </row>
    <row r="49" spans="1:14" ht="12.75">
      <c r="A49" s="9">
        <f>A48+(1/12)</f>
        <v>1962.916666666663</v>
      </c>
      <c r="B49" s="4">
        <v>151.9</v>
      </c>
      <c r="C49" s="4">
        <v>147.8</v>
      </c>
      <c r="D49" s="4">
        <v>365.8</v>
      </c>
      <c r="E49" s="4">
        <v>362.7</v>
      </c>
      <c r="F49" s="4">
        <f>100*C49/140.3</f>
        <v>105.3456878118318</v>
      </c>
      <c r="G49" s="4">
        <f>100*E49/304.3</f>
        <v>119.1915872494249</v>
      </c>
      <c r="H49" s="9">
        <f>100*(B49-B37)/B37</f>
        <v>1.8096514745308427</v>
      </c>
      <c r="I49" s="9">
        <f>100*(D49-D37)/D37</f>
        <v>8.06499261447563</v>
      </c>
      <c r="J49" s="9">
        <f>100*(C49-C48)/C48</f>
        <v>0.3394433129667345</v>
      </c>
      <c r="K49" s="9">
        <f>100*(E49-E48)/E48</f>
        <v>0.8060033351862083</v>
      </c>
      <c r="L49" s="9">
        <f>(J49-0.41)^2</f>
        <v>0.004978246085110169</v>
      </c>
      <c r="M49" s="9">
        <f>(K49-0.554)^2</f>
        <v>0.0635056809449724</v>
      </c>
      <c r="N49" s="9">
        <f>(J49-0.41)*(K49-0.554)</f>
        <v>-0.017780520452072384</v>
      </c>
    </row>
    <row r="50" spans="1:14" ht="12.75">
      <c r="A50" s="9">
        <f>A49+(1/12)</f>
        <v>1962.9999999999964</v>
      </c>
      <c r="B50" s="4">
        <v>152.1</v>
      </c>
      <c r="C50" s="4">
        <v>148.3</v>
      </c>
      <c r="D50" s="4">
        <v>369.1</v>
      </c>
      <c r="E50" s="4">
        <v>365.2</v>
      </c>
      <c r="F50" s="4">
        <f>100*C50/140.3</f>
        <v>105.70206699928724</v>
      </c>
      <c r="G50" s="4">
        <f>100*E50/304.3</f>
        <v>120.01314492277358</v>
      </c>
      <c r="H50" s="9">
        <f>100*(B50-B38)/B38</f>
        <v>2.149093351242437</v>
      </c>
      <c r="I50" s="9">
        <f>100*(D50-D38)/D38</f>
        <v>8.208736440926414</v>
      </c>
      <c r="J50" s="9">
        <f>100*(C50-C49)/C49</f>
        <v>0.3382949932341001</v>
      </c>
      <c r="K50" s="9">
        <f>100*(E50-E49)/E49</f>
        <v>0.68927488282327</v>
      </c>
      <c r="L50" s="9">
        <f>(J50-0.41)^2</f>
        <v>0.005141607995297745</v>
      </c>
      <c r="M50" s="9">
        <f>(K50-0.554)^2</f>
        <v>0.018299293922849413</v>
      </c>
      <c r="N50" s="9">
        <f>(J50-0.41)*(K50-0.554)</f>
        <v>-0.00969988638809888</v>
      </c>
    </row>
    <row r="51" spans="1:14" ht="12.75">
      <c r="A51" s="9">
        <f>A50+(1/12)</f>
        <v>1963.0833333333296</v>
      </c>
      <c r="B51" s="4">
        <v>148.7</v>
      </c>
      <c r="C51" s="4">
        <v>148.9</v>
      </c>
      <c r="D51" s="4">
        <v>368</v>
      </c>
      <c r="E51" s="4">
        <v>367.9</v>
      </c>
      <c r="F51" s="4">
        <f>100*C51/140.3</f>
        <v>106.12972202423377</v>
      </c>
      <c r="G51" s="4">
        <f>100*E51/304.3</f>
        <v>120.90042720999014</v>
      </c>
      <c r="H51" s="9">
        <f>100*(B51-B39)/B39</f>
        <v>2.129120879120875</v>
      </c>
      <c r="I51" s="9">
        <f>100*(D51-D39)/D39</f>
        <v>8.139876579488684</v>
      </c>
      <c r="J51" s="9">
        <f>100*(C51-C50)/C50</f>
        <v>0.40458530006742704</v>
      </c>
      <c r="K51" s="9">
        <f>100*(E51-E50)/E50</f>
        <v>0.7393209200438086</v>
      </c>
      <c r="L51" s="9">
        <f>(J51-0.41)^2</f>
        <v>2.9318975359805298E-05</v>
      </c>
      <c r="M51" s="9">
        <f>(K51-0.554)^2</f>
        <v>0.034343843405883666</v>
      </c>
      <c r="N51" s="9">
        <f>(J51-0.41)*(K51-0.554)</f>
        <v>-0.0010034571732655635</v>
      </c>
    </row>
    <row r="52" spans="1:14" ht="12.75">
      <c r="A52" s="9">
        <f>A51+(1/12)</f>
        <v>1963.1666666666629</v>
      </c>
      <c r="B52" s="4">
        <v>147.8</v>
      </c>
      <c r="C52" s="4">
        <v>149.2</v>
      </c>
      <c r="D52" s="4">
        <v>369.8</v>
      </c>
      <c r="E52" s="4">
        <v>370.7</v>
      </c>
      <c r="F52" s="4">
        <f>100*C52/140.3</f>
        <v>106.34354953670703</v>
      </c>
      <c r="G52" s="4">
        <f>100*E52/304.3</f>
        <v>121.82057180414064</v>
      </c>
      <c r="H52" s="9">
        <f>100*(B52-B40)/B40</f>
        <v>2.213001383125876</v>
      </c>
      <c r="I52" s="9">
        <f>100*(D52-D40)/D40</f>
        <v>8.097047646886873</v>
      </c>
      <c r="J52" s="9">
        <f>100*(C52-C51)/C51</f>
        <v>0.20147750167896772</v>
      </c>
      <c r="K52" s="9">
        <f>100*(E52-E51)/E51</f>
        <v>0.7610763794509409</v>
      </c>
      <c r="L52" s="9">
        <f>(J52-0.41)^2</f>
        <v>0.0434816323060449</v>
      </c>
      <c r="M52" s="9">
        <f>(K52-0.554)^2</f>
        <v>0.042880626926510026</v>
      </c>
      <c r="N52" s="9">
        <f>(J52-0.41)*(K52-0.554)</f>
        <v>-0.043180083986384246</v>
      </c>
    </row>
    <row r="53" spans="1:14" ht="12.75">
      <c r="A53" s="9">
        <f>A52+(1/12)</f>
        <v>1963.2499999999961</v>
      </c>
      <c r="B53" s="4">
        <v>150</v>
      </c>
      <c r="C53" s="4">
        <v>149.7</v>
      </c>
      <c r="D53" s="4">
        <v>373.8</v>
      </c>
      <c r="E53" s="4">
        <v>373.3</v>
      </c>
      <c r="F53" s="4">
        <f>100*C53/140.3</f>
        <v>106.69992872416249</v>
      </c>
      <c r="G53" s="4">
        <f>100*E53/304.3</f>
        <v>122.67499178442326</v>
      </c>
      <c r="H53" s="9">
        <f>100*(B53-B41)/B41</f>
        <v>2.2494887525562453</v>
      </c>
      <c r="I53" s="9">
        <f>100*(D53-D41)/D41</f>
        <v>8.034682080924858</v>
      </c>
      <c r="J53" s="9">
        <f>100*(C53-C52)/C52</f>
        <v>0.3351206434316354</v>
      </c>
      <c r="K53" s="9">
        <f>100*(E53-E52)/E52</f>
        <v>0.7013757755597579</v>
      </c>
      <c r="L53" s="9">
        <f>(J53-0.41)^2</f>
        <v>0.005606918040092284</v>
      </c>
      <c r="M53" s="9">
        <f>(K53-0.554)^2</f>
        <v>0.021719619221840132</v>
      </c>
      <c r="N53" s="9">
        <f>(J53-0.41)*(K53-0.554)</f>
        <v>-0.011035403247678382</v>
      </c>
    </row>
    <row r="54" spans="1:14" ht="12.75">
      <c r="A54" s="9">
        <f>A53+(1/12)</f>
        <v>1963.3333333333294</v>
      </c>
      <c r="B54" s="4">
        <v>147.9</v>
      </c>
      <c r="C54" s="4">
        <v>150.4</v>
      </c>
      <c r="D54" s="4">
        <v>373.4</v>
      </c>
      <c r="E54" s="4">
        <v>376.1</v>
      </c>
      <c r="F54" s="4">
        <f>100*C54/140.3</f>
        <v>107.19885958660014</v>
      </c>
      <c r="G54" s="4">
        <f>100*E54/304.3</f>
        <v>123.59513637857377</v>
      </c>
      <c r="H54" s="9">
        <f>100*(B54-B42)/B42</f>
        <v>2.3529411764705923</v>
      </c>
      <c r="I54" s="9">
        <f>100*(D54-D42)/D42</f>
        <v>8.231884057971008</v>
      </c>
      <c r="J54" s="9">
        <f>100*(C54-C53)/C53</f>
        <v>0.46760187040749307</v>
      </c>
      <c r="K54" s="9">
        <f>100*(E54-E53)/E53</f>
        <v>0.7500669702652053</v>
      </c>
      <c r="L54" s="9">
        <f>(J54-0.41)^2</f>
        <v>0.0033179754744416287</v>
      </c>
      <c r="M54" s="9">
        <f>(K54-0.554)^2</f>
        <v>0.03844225682897688</v>
      </c>
      <c r="N54" s="9">
        <f>(J54-0.41)*(K54-0.554)</f>
        <v>0.011293824212406154</v>
      </c>
    </row>
    <row r="55" spans="1:14" ht="12.75">
      <c r="A55" s="9">
        <f>A54+(1/12)</f>
        <v>1963.4166666666626</v>
      </c>
      <c r="B55" s="4">
        <v>148.7</v>
      </c>
      <c r="C55" s="4">
        <v>150.4</v>
      </c>
      <c r="D55" s="4">
        <v>376.7</v>
      </c>
      <c r="E55" s="4">
        <v>378.4</v>
      </c>
      <c r="F55" s="4">
        <f>100*C55/140.3</f>
        <v>107.19885958660014</v>
      </c>
      <c r="G55" s="4">
        <f>100*E55/304.3</f>
        <v>124.35096943805455</v>
      </c>
      <c r="H55" s="9">
        <f>100*(B55-B43)/B43</f>
        <v>2.6933701657458404</v>
      </c>
      <c r="I55" s="9">
        <f>100*(D55-D43)/D43</f>
        <v>8.340523439746908</v>
      </c>
      <c r="J55" s="9">
        <f>100*(C55-C54)/C54</f>
        <v>0</v>
      </c>
      <c r="K55" s="9">
        <f>100*(E55-E54)/E54</f>
        <v>0.6115394841797273</v>
      </c>
      <c r="L55" s="9">
        <f>(J55-0.41)^2</f>
        <v>0.16809999999999997</v>
      </c>
      <c r="M55" s="9">
        <f>(K55-0.554)^2</f>
        <v>0.0033107922396690775</v>
      </c>
      <c r="N55" s="9">
        <f>(J55-0.41)*(K55-0.554)</f>
        <v>-0.023591188513688154</v>
      </c>
    </row>
    <row r="56" spans="1:14" ht="12.75">
      <c r="A56" s="9">
        <f>A55+(1/12)</f>
        <v>1963.499999999996</v>
      </c>
      <c r="B56" s="4">
        <v>149.9</v>
      </c>
      <c r="C56" s="4">
        <v>151.3</v>
      </c>
      <c r="D56" s="4">
        <v>380.2</v>
      </c>
      <c r="E56" s="4">
        <v>381.1</v>
      </c>
      <c r="F56" s="4">
        <f>100*C56/140.3</f>
        <v>107.84034212401995</v>
      </c>
      <c r="G56" s="4">
        <f>100*E56/304.3</f>
        <v>125.23825172527111</v>
      </c>
      <c r="H56" s="9">
        <f>100*(B56-B44)/B44</f>
        <v>3.3793103448275903</v>
      </c>
      <c r="I56" s="9">
        <f>100*(D56-D44)/D44</f>
        <v>8.597543558983137</v>
      </c>
      <c r="J56" s="9">
        <f>100*(C56-C55)/C55</f>
        <v>0.5984042553191526</v>
      </c>
      <c r="K56" s="9">
        <f>100*(E56-E55)/E55</f>
        <v>0.7135306553911326</v>
      </c>
      <c r="L56" s="9">
        <f>(J56-0.41)^2</f>
        <v>0.03549616342236447</v>
      </c>
      <c r="M56" s="9">
        <f>(K56-0.554)^2</f>
        <v>0.025450030009524286</v>
      </c>
      <c r="N56" s="9">
        <f>(J56-0.41)*(K56-0.554)</f>
        <v>0.030056254329542693</v>
      </c>
    </row>
    <row r="57" spans="1:14" ht="12.75">
      <c r="A57" s="9">
        <f>A56+(1/12)</f>
        <v>1963.5833333333292</v>
      </c>
      <c r="B57" s="4">
        <v>149.5</v>
      </c>
      <c r="C57" s="4">
        <v>151.8</v>
      </c>
      <c r="D57" s="4">
        <v>381.5</v>
      </c>
      <c r="E57" s="4">
        <v>383.6</v>
      </c>
      <c r="F57" s="4">
        <f>100*C57/140.3</f>
        <v>108.19672131147541</v>
      </c>
      <c r="G57" s="4">
        <f>100*E57/304.3</f>
        <v>126.05980939861978</v>
      </c>
      <c r="H57" s="9">
        <f>100*(B57-B45)/B45</f>
        <v>3.531855955678666</v>
      </c>
      <c r="I57" s="9">
        <f>100*(D57-D45)/D45</f>
        <v>8.720433171843837</v>
      </c>
      <c r="J57" s="9">
        <f>100*(C57-C56)/C56</f>
        <v>0.33046926635822865</v>
      </c>
      <c r="K57" s="9">
        <f>100*(E57-E56)/E56</f>
        <v>0.6559958016268695</v>
      </c>
      <c r="L57" s="9">
        <f>(J57-0.41)^2</f>
        <v>0.006325137593598377</v>
      </c>
      <c r="M57" s="9">
        <f>(K57-0.554)^2</f>
        <v>0.010403143549507714</v>
      </c>
      <c r="N57" s="9">
        <f>(J57-0.41)*(K57-0.554)</f>
        <v>-0.008111800931765504</v>
      </c>
    </row>
    <row r="58" spans="1:14" ht="12.75">
      <c r="A58" s="9">
        <f>A57+(1/12)</f>
        <v>1963.6666666666624</v>
      </c>
      <c r="B58" s="4">
        <v>151</v>
      </c>
      <c r="C58" s="4">
        <v>152</v>
      </c>
      <c r="D58" s="4">
        <v>384.9</v>
      </c>
      <c r="E58" s="4">
        <v>386</v>
      </c>
      <c r="F58" s="4">
        <f>100*C58/140.3</f>
        <v>108.33927298645759</v>
      </c>
      <c r="G58" s="4">
        <f>100*E58/304.3</f>
        <v>126.8485047650345</v>
      </c>
      <c r="H58" s="9">
        <f>100*(B58-B46)/B46</f>
        <v>3.7800687285223367</v>
      </c>
      <c r="I58" s="9">
        <f>100*(D58-D46)/D46</f>
        <v>8.759536592257701</v>
      </c>
      <c r="J58" s="9">
        <f>100*(C58-C57)/C57</f>
        <v>0.13175230566534166</v>
      </c>
      <c r="K58" s="9">
        <f>100*(E58-E57)/E57</f>
        <v>0.6256517205422255</v>
      </c>
      <c r="L58" s="9">
        <f>(J58-0.41)^2</f>
        <v>0.07742177940255346</v>
      </c>
      <c r="M58" s="9">
        <f>(K58-0.554)^2</f>
        <v>0.005133969056661174</v>
      </c>
      <c r="N58" s="9">
        <f>(J58-0.41)*(K58-0.554)</f>
        <v>-0.01993692603598551</v>
      </c>
    </row>
    <row r="59" spans="1:14" ht="12.75">
      <c r="A59" s="9">
        <f>A58+(1/12)</f>
        <v>1963.7499999999957</v>
      </c>
      <c r="B59" s="4">
        <v>152.8</v>
      </c>
      <c r="C59" s="4">
        <v>152.6</v>
      </c>
      <c r="D59" s="4">
        <v>388.8</v>
      </c>
      <c r="E59" s="4">
        <v>388.3</v>
      </c>
      <c r="F59" s="4">
        <f>100*C59/140.3</f>
        <v>108.76692801140412</v>
      </c>
      <c r="G59" s="4">
        <f>100*E59/304.3</f>
        <v>127.60433782451527</v>
      </c>
      <c r="H59" s="9">
        <f>100*(B59-B47)/B47</f>
        <v>3.945578231292525</v>
      </c>
      <c r="I59" s="9">
        <f>100*(D59-D47)/D47</f>
        <v>8.755244755244759</v>
      </c>
      <c r="J59" s="9">
        <f>100*(C59-C58)/C58</f>
        <v>0.39473684210525944</v>
      </c>
      <c r="K59" s="9">
        <f>100*(E59-E58)/E58</f>
        <v>0.5958549222797956</v>
      </c>
      <c r="L59" s="9">
        <f>(J59-0.41)^2</f>
        <v>0.0002329639889197802</v>
      </c>
      <c r="M59" s="9">
        <f>(K59-0.554)^2</f>
        <v>0.0017518345190477293</v>
      </c>
      <c r="N59" s="9">
        <f>(J59-0.41)*(K59-0.554)</f>
        <v>-0.0006388382874286134</v>
      </c>
    </row>
    <row r="60" spans="1:14" ht="12.75">
      <c r="A60" s="9">
        <f>A59+(1/12)</f>
        <v>1963.833333333329</v>
      </c>
      <c r="B60" s="4">
        <v>155.2</v>
      </c>
      <c r="C60" s="4">
        <v>153.7</v>
      </c>
      <c r="D60" s="4">
        <v>392.3</v>
      </c>
      <c r="E60" s="4">
        <v>391.5</v>
      </c>
      <c r="F60" s="4">
        <f>100*C60/140.3</f>
        <v>109.55096222380611</v>
      </c>
      <c r="G60" s="4">
        <f>100*E60/304.3</f>
        <v>128.65593164640157</v>
      </c>
      <c r="H60" s="9">
        <f>100*(B60-B48)/B48</f>
        <v>4.301075268817189</v>
      </c>
      <c r="I60" s="9">
        <f>100*(D60-D48)/D48</f>
        <v>8.821081830790572</v>
      </c>
      <c r="J60" s="9">
        <f>100*(C60-C59)/C59</f>
        <v>0.7208387942332859</v>
      </c>
      <c r="K60" s="9">
        <f>100*(E60-E59)/E59</f>
        <v>0.8241050733968551</v>
      </c>
      <c r="L60" s="9">
        <f>(J60-0.41)^2</f>
        <v>0.09662075600040307</v>
      </c>
      <c r="M60" s="9">
        <f>(K60-0.554)^2</f>
        <v>0.07295675067472047</v>
      </c>
      <c r="N60" s="9">
        <f>(J60-0.41)*(K60-0.554)</f>
        <v>0.08395913533097163</v>
      </c>
    </row>
    <row r="61" spans="1:14" ht="12.75">
      <c r="A61" s="9">
        <f>A60+(1/12)</f>
        <v>1963.9166666666622</v>
      </c>
      <c r="B61" s="4">
        <v>157.5</v>
      </c>
      <c r="C61" s="4">
        <v>153.3</v>
      </c>
      <c r="D61" s="4">
        <v>396.4</v>
      </c>
      <c r="E61" s="4">
        <v>393.2</v>
      </c>
      <c r="F61" s="4">
        <f>100*C61/140.3</f>
        <v>109.26585887384176</v>
      </c>
      <c r="G61" s="4">
        <f>100*E61/304.3</f>
        <v>129.21459086427868</v>
      </c>
      <c r="H61" s="9">
        <f>100*(B61-B49)/B49</f>
        <v>3.686635944700457</v>
      </c>
      <c r="I61" s="9">
        <f>100*(D61-D49)/D49</f>
        <v>8.365226899945315</v>
      </c>
      <c r="J61" s="9">
        <f>100*(C61-C60)/C60</f>
        <v>-0.2602472348731147</v>
      </c>
      <c r="K61" s="9">
        <f>100*(E61-E60)/E60</f>
        <v>0.434227330779052</v>
      </c>
      <c r="L61" s="9">
        <f>(J61-0.41)^2</f>
        <v>0.44923135585505614</v>
      </c>
      <c r="M61" s="9">
        <f>(K61-0.554)^2</f>
        <v>0.014345492292310634</v>
      </c>
      <c r="N61" s="9">
        <f>(J61-0.41)*(K61-0.554)</f>
        <v>0.08027730035871262</v>
      </c>
    </row>
    <row r="62" spans="1:14" ht="12.75">
      <c r="A62" s="9">
        <f>A61+(1/12)</f>
        <v>1963.9999999999955</v>
      </c>
      <c r="B62" s="4">
        <v>157.9</v>
      </c>
      <c r="C62" s="4">
        <v>153.7</v>
      </c>
      <c r="D62" s="4">
        <v>399.6</v>
      </c>
      <c r="E62" s="4">
        <v>395.2</v>
      </c>
      <c r="F62" s="4">
        <f>100*C62/140.3</f>
        <v>109.55096222380611</v>
      </c>
      <c r="G62" s="4">
        <f>100*E62/304.3</f>
        <v>129.8718370029576</v>
      </c>
      <c r="H62" s="9">
        <f>100*(B62-B50)/B50</f>
        <v>3.813280736357667</v>
      </c>
      <c r="I62" s="9">
        <f>100*(D62-D50)/D50</f>
        <v>8.263343267407206</v>
      </c>
      <c r="J62" s="9">
        <f>100*(C62-C61)/C61</f>
        <v>0.26092628832353376</v>
      </c>
      <c r="K62" s="9">
        <f>100*(E62-E61)/E61</f>
        <v>0.508646998982706</v>
      </c>
      <c r="L62" s="9">
        <f>(J62-0.41)^2</f>
        <v>0.02222297151299818</v>
      </c>
      <c r="M62" s="9">
        <f>(K62-0.554)^2</f>
        <v>0.002056894701274671</v>
      </c>
      <c r="N62" s="9">
        <f>(J62-0.41)*(K62-0.554)</f>
        <v>0.006760940197314565</v>
      </c>
    </row>
    <row r="63" spans="1:14" ht="12.75">
      <c r="A63" s="9">
        <f>A62+(1/12)</f>
        <v>1964.0833333333287</v>
      </c>
      <c r="B63" s="4">
        <v>153.9</v>
      </c>
      <c r="C63" s="4">
        <v>154.3</v>
      </c>
      <c r="D63" s="4">
        <v>397.6</v>
      </c>
      <c r="E63" s="4">
        <v>397.6</v>
      </c>
      <c r="F63" s="4">
        <f>100*C63/140.3</f>
        <v>109.97861724875267</v>
      </c>
      <c r="G63" s="4">
        <f>100*E63/304.3</f>
        <v>130.66053236937233</v>
      </c>
      <c r="H63" s="9">
        <f>100*(B63-B51)/B51</f>
        <v>3.4969737726967165</v>
      </c>
      <c r="I63" s="9">
        <f>100*(D63-D51)/D51</f>
        <v>8.043478260869572</v>
      </c>
      <c r="J63" s="9">
        <f>100*(C63-C62)/C62</f>
        <v>0.390370852309709</v>
      </c>
      <c r="K63" s="9">
        <f>100*(E63-E62)/E62</f>
        <v>0.6072874493927212</v>
      </c>
      <c r="L63" s="9">
        <f>(J63-0.41)^2</f>
        <v>0.0003853034390472545</v>
      </c>
      <c r="M63" s="9">
        <f>(K63-0.554)^2</f>
        <v>0.0028395522627818145</v>
      </c>
      <c r="N63" s="9">
        <f>(J63-0.41)*(K63-0.554)</f>
        <v>-0.0010459872141686277</v>
      </c>
    </row>
    <row r="64" spans="1:14" ht="12.75">
      <c r="A64" s="9">
        <f>A63+(1/12)</f>
        <v>1964.166666666662</v>
      </c>
      <c r="B64" s="4">
        <v>153.1</v>
      </c>
      <c r="C64" s="4">
        <v>154.5</v>
      </c>
      <c r="D64" s="4">
        <v>398.9</v>
      </c>
      <c r="E64" s="4">
        <v>399.8</v>
      </c>
      <c r="F64" s="4">
        <f>100*C64/140.3</f>
        <v>110.12116892373484</v>
      </c>
      <c r="G64" s="4">
        <f>100*E64/304.3</f>
        <v>131.38350312191915</v>
      </c>
      <c r="H64" s="9">
        <f>100*(B64-B52)/B52</f>
        <v>3.5859269282814497</v>
      </c>
      <c r="I64" s="9">
        <f>100*(D64-D52)/D52</f>
        <v>7.869118442401288</v>
      </c>
      <c r="J64" s="9">
        <f>100*(C64-C63)/C63</f>
        <v>0.12961762799740026</v>
      </c>
      <c r="K64" s="9">
        <f>100*(E64-E63)/E63</f>
        <v>0.5533199195170997</v>
      </c>
      <c r="L64" s="9">
        <f>(J64-0.41)^2</f>
        <v>0.07861427452980423</v>
      </c>
      <c r="M64" s="9">
        <f>(K64-0.554)^2</f>
        <v>4.6250946322198435E-07</v>
      </c>
      <c r="N64" s="9">
        <f>(J64-0.41)*(K64-0.554)</f>
        <v>0.0001906825789482759</v>
      </c>
    </row>
    <row r="65" spans="1:14" ht="12.75">
      <c r="A65" s="9">
        <f>A64+(1/12)</f>
        <v>1964.2499999999952</v>
      </c>
      <c r="B65" s="4">
        <v>155.2</v>
      </c>
      <c r="C65" s="4">
        <v>154.8</v>
      </c>
      <c r="D65" s="4">
        <v>402.4</v>
      </c>
      <c r="E65" s="4">
        <v>401.7</v>
      </c>
      <c r="F65" s="4">
        <f>100*C65/140.3</f>
        <v>110.33499643620813</v>
      </c>
      <c r="G65" s="4">
        <f>100*E65/304.3</f>
        <v>132.00788695366415</v>
      </c>
      <c r="H65" s="9">
        <f>100*(B65-B53)/B53</f>
        <v>3.4666666666666592</v>
      </c>
      <c r="I65" s="9">
        <f>100*(D65-D53)/D53</f>
        <v>7.651150347779551</v>
      </c>
      <c r="J65" s="9">
        <f>100*(C65-C64)/C64</f>
        <v>0.19417475728156075</v>
      </c>
      <c r="K65" s="9">
        <f>100*(E65-E64)/E64</f>
        <v>0.475237618809399</v>
      </c>
      <c r="L65" s="9">
        <f>(J65-0.41)^2</f>
        <v>0.0465805353944732</v>
      </c>
      <c r="M65" s="9">
        <f>(K65-0.554)^2</f>
        <v>0.006203512690813542</v>
      </c>
      <c r="N65" s="9">
        <f>(J65-0.41)*(K65-0.554)</f>
        <v>0.0169989100375437</v>
      </c>
    </row>
    <row r="66" spans="1:14" ht="12.75">
      <c r="A66" s="9">
        <f>A65+(1/12)</f>
        <v>1964.3333333333285</v>
      </c>
      <c r="B66" s="4">
        <v>152.7</v>
      </c>
      <c r="C66" s="4">
        <v>155.3</v>
      </c>
      <c r="D66" s="4">
        <v>401.3</v>
      </c>
      <c r="E66" s="4">
        <v>404.2</v>
      </c>
      <c r="F66" s="4">
        <f>100*C66/140.3</f>
        <v>110.69137562366359</v>
      </c>
      <c r="G66" s="4">
        <f>100*E66/304.3</f>
        <v>132.8294446270128</v>
      </c>
      <c r="H66" s="9">
        <f>100*(B66-B54)/B54</f>
        <v>3.245436105476662</v>
      </c>
      <c r="I66" s="9">
        <f>100*(D66-D54)/D54</f>
        <v>7.471880021424756</v>
      </c>
      <c r="J66" s="9">
        <f>100*(C66-C65)/C65</f>
        <v>0.32299741602067183</v>
      </c>
      <c r="K66" s="9">
        <f>100*(E66-E65)/E65</f>
        <v>0.6223549912870301</v>
      </c>
      <c r="L66" s="9">
        <f>(J66-0.41)^2</f>
        <v>0.007569449619080046</v>
      </c>
      <c r="M66" s="9">
        <f>(K66-0.554)^2</f>
        <v>0.004672404833849953</v>
      </c>
      <c r="N66" s="9">
        <f>(J66-0.41)*(K66-0.554)</f>
        <v>-0.005947060869856075</v>
      </c>
    </row>
    <row r="67" spans="1:14" ht="12.75">
      <c r="A67" s="9">
        <f>A66+(1/12)</f>
        <v>1964.4166666666617</v>
      </c>
      <c r="B67" s="4">
        <v>153.9</v>
      </c>
      <c r="C67" s="4">
        <v>155.6</v>
      </c>
      <c r="D67" s="4">
        <v>405.3</v>
      </c>
      <c r="E67" s="4">
        <v>407.1</v>
      </c>
      <c r="F67" s="4">
        <f>100*C67/140.3</f>
        <v>110.90520313613683</v>
      </c>
      <c r="G67" s="4">
        <f>100*E67/304.3</f>
        <v>133.78245152809725</v>
      </c>
      <c r="H67" s="9">
        <f>100*(B67-B55)/B55</f>
        <v>3.4969737726967165</v>
      </c>
      <c r="I67" s="9">
        <f>100*(D67-D55)/D55</f>
        <v>7.592248473586414</v>
      </c>
      <c r="J67" s="9">
        <f>100*(C67-C66)/C66</f>
        <v>0.1931745009658615</v>
      </c>
      <c r="K67" s="9">
        <f>100*(E67-E66)/E66</f>
        <v>0.7174666006927348</v>
      </c>
      <c r="L67" s="9">
        <f>(J67-0.41)^2</f>
        <v>0.04701329703140318</v>
      </c>
      <c r="M67" s="9">
        <f>(K67-0.554)^2</f>
        <v>0.026721329542037996</v>
      </c>
      <c r="N67" s="9">
        <f>(J67-0.41)*(K67-0.554)</f>
        <v>-0.03544372727061646</v>
      </c>
    </row>
    <row r="68" spans="1:14" ht="12.75">
      <c r="A68" s="9">
        <f>A67+(1/12)</f>
        <v>1964.499999999995</v>
      </c>
      <c r="B68" s="4">
        <v>155.5</v>
      </c>
      <c r="C68" s="4">
        <v>156.8</v>
      </c>
      <c r="D68" s="4">
        <v>409.3</v>
      </c>
      <c r="E68" s="4">
        <v>410.1</v>
      </c>
      <c r="F68" s="4">
        <f>100*C68/140.3</f>
        <v>111.76051318602994</v>
      </c>
      <c r="G68" s="4">
        <f>100*E68/304.3</f>
        <v>134.76832073611567</v>
      </c>
      <c r="H68" s="9">
        <f>100*(B68-B56)/B56</f>
        <v>3.7358238825883885</v>
      </c>
      <c r="I68" s="9">
        <f>100*(D68-D56)/D56</f>
        <v>7.653866386112578</v>
      </c>
      <c r="J68" s="9">
        <f>100*(C68-C67)/C67</f>
        <v>0.7712082262210906</v>
      </c>
      <c r="K68" s="9">
        <f>100*(E68-E67)/E67</f>
        <v>0.7369196757553427</v>
      </c>
      <c r="L68" s="9">
        <f>(J68-0.41)^2</f>
        <v>0.1304713826897866</v>
      </c>
      <c r="M68" s="9">
        <f>(K68-0.554)^2</f>
        <v>0.03345960777843968</v>
      </c>
      <c r="N68" s="9">
        <f>(J68-0.41)*(K68-0.554)</f>
        <v>0.06607209162052435</v>
      </c>
    </row>
    <row r="69" spans="1:14" ht="12.75">
      <c r="A69" s="9">
        <f>A68+(1/12)</f>
        <v>1964.5833333333283</v>
      </c>
      <c r="B69" s="4">
        <v>155.5</v>
      </c>
      <c r="C69" s="4">
        <v>157.8</v>
      </c>
      <c r="D69" s="4">
        <v>411.1</v>
      </c>
      <c r="E69" s="4">
        <v>413.4</v>
      </c>
      <c r="F69" s="4">
        <f>100*C69/140.3</f>
        <v>112.47327156094084</v>
      </c>
      <c r="G69" s="4">
        <f>100*E69/304.3</f>
        <v>135.85277686493592</v>
      </c>
      <c r="H69" s="9">
        <f>100*(B69-B57)/B57</f>
        <v>4.013377926421405</v>
      </c>
      <c r="I69" s="9">
        <f>100*(D69-D57)/D57</f>
        <v>7.758846657929233</v>
      </c>
      <c r="J69" s="9">
        <f>100*(C69-C68)/C68</f>
        <v>0.6377551020408163</v>
      </c>
      <c r="K69" s="9">
        <f>100*(E69-E68)/E68</f>
        <v>0.8046817849304936</v>
      </c>
      <c r="L69" s="9">
        <f>(J69-0.41)^2</f>
        <v>0.05187238650562266</v>
      </c>
      <c r="M69" s="9">
        <f>(K69-0.554)^2</f>
        <v>0.06284135729593822</v>
      </c>
      <c r="N69" s="9">
        <f>(J69-0.41)*(K69-0.554)</f>
        <v>0.05709405550661853</v>
      </c>
    </row>
    <row r="70" spans="1:14" ht="12.75">
      <c r="A70" s="9">
        <f>A69+(1/12)</f>
        <v>1964.6666666666615</v>
      </c>
      <c r="B70" s="4">
        <v>157.8</v>
      </c>
      <c r="C70" s="4">
        <v>158.7</v>
      </c>
      <c r="D70" s="4">
        <v>415.8</v>
      </c>
      <c r="E70" s="4">
        <v>416.9</v>
      </c>
      <c r="F70" s="4">
        <f>100*C70/140.3</f>
        <v>113.11475409836063</v>
      </c>
      <c r="G70" s="4">
        <f>100*E70/304.3</f>
        <v>137.00295760762404</v>
      </c>
      <c r="H70" s="9">
        <f>100*(B70-B58)/B58</f>
        <v>4.503311258278154</v>
      </c>
      <c r="I70" s="9">
        <f>100*(D70-D58)/D58</f>
        <v>8.028059236165248</v>
      </c>
      <c r="J70" s="9">
        <f>100*(C70-C69)/C69</f>
        <v>0.5703422053231795</v>
      </c>
      <c r="K70" s="9">
        <f>100*(E70-E69)/E69</f>
        <v>0.8466376390904693</v>
      </c>
      <c r="L70" s="9">
        <f>(J70-0.41)^2</f>
        <v>0.02570962280790065</v>
      </c>
      <c r="M70" s="9">
        <f>(K70-0.554)^2</f>
        <v>0.08563678781244373</v>
      </c>
      <c r="N70" s="9">
        <f>(J70-0.41)*(K70-0.554)</f>
        <v>0.046922164412334516</v>
      </c>
    </row>
    <row r="71" spans="1:14" ht="12.75">
      <c r="A71" s="9">
        <f>A70+(1/12)</f>
        <v>1964.7499999999948</v>
      </c>
      <c r="B71" s="4">
        <v>159.7</v>
      </c>
      <c r="C71" s="4">
        <v>159.2</v>
      </c>
      <c r="D71" s="4">
        <v>419.9</v>
      </c>
      <c r="E71" s="4">
        <v>419.1</v>
      </c>
      <c r="F71" s="4">
        <f>100*C71/140.3</f>
        <v>113.47113328581608</v>
      </c>
      <c r="G71" s="4">
        <f>100*E71/304.3</f>
        <v>137.72592836017088</v>
      </c>
      <c r="H71" s="9">
        <f>100*(B71-B59)/B59</f>
        <v>4.515706806282707</v>
      </c>
      <c r="I71" s="9">
        <f>100*(D71-D59)/D59</f>
        <v>7.9989711934156285</v>
      </c>
      <c r="J71" s="9">
        <f>100*(C71-C70)/C70</f>
        <v>0.31505986137366104</v>
      </c>
      <c r="K71" s="9">
        <f>100*(E71-E70)/E70</f>
        <v>0.5277044854881375</v>
      </c>
      <c r="L71" s="9">
        <f>(J71-0.41)^2</f>
        <v>0.009013629922388454</v>
      </c>
      <c r="M71" s="9">
        <f>(K71-0.554)^2</f>
        <v>0.0006914540834435722</v>
      </c>
      <c r="N71" s="9">
        <f>(J71-0.41)*(K71-0.554)</f>
        <v>0.0024964997930071345</v>
      </c>
    </row>
    <row r="72" spans="1:14" ht="12.75">
      <c r="A72" s="9">
        <f>A71+(1/12)</f>
        <v>1964.833333333328</v>
      </c>
      <c r="B72" s="4">
        <v>161.6</v>
      </c>
      <c r="C72" s="4">
        <v>160</v>
      </c>
      <c r="D72" s="4">
        <v>422.9</v>
      </c>
      <c r="E72" s="4">
        <v>422.1</v>
      </c>
      <c r="F72" s="4">
        <f>100*C72/140.3</f>
        <v>114.04133998574483</v>
      </c>
      <c r="G72" s="4">
        <f>100*E72/304.3</f>
        <v>138.71179756818927</v>
      </c>
      <c r="H72" s="9">
        <f>100*(B72-B60)/B60</f>
        <v>4.12371134020619</v>
      </c>
      <c r="I72" s="9">
        <f>100*(D72-D60)/D60</f>
        <v>7.800152944175366</v>
      </c>
      <c r="J72" s="9">
        <f>100*(C72-C71)/C71</f>
        <v>0.5025125628140775</v>
      </c>
      <c r="K72" s="9">
        <f>100*(E72-E71)/E71</f>
        <v>0.7158196134574087</v>
      </c>
      <c r="L72" s="9">
        <f>(J72-0.41)^2</f>
        <v>0.008558574278428644</v>
      </c>
      <c r="M72" s="9">
        <f>(K72-0.554)^2</f>
        <v>0.026185587299505167</v>
      </c>
      <c r="N72" s="9">
        <f>(J72-0.41)*(K72-0.554)</f>
        <v>0.01497034715452827</v>
      </c>
    </row>
    <row r="73" spans="1:14" ht="12.75">
      <c r="A73" s="9">
        <f>A72+(1/12)</f>
        <v>1964.9166666666613</v>
      </c>
      <c r="B73" s="4">
        <v>164.9</v>
      </c>
      <c r="C73" s="4">
        <v>160.3</v>
      </c>
      <c r="D73" s="4">
        <v>428.3</v>
      </c>
      <c r="E73" s="4">
        <v>424.7</v>
      </c>
      <c r="F73" s="4">
        <f>100*C73/140.3</f>
        <v>114.25516749821811</v>
      </c>
      <c r="G73" s="4">
        <f>100*E73/304.3</f>
        <v>139.5662175484719</v>
      </c>
      <c r="H73" s="9">
        <f>100*(B73-B61)/B61</f>
        <v>4.698412698412702</v>
      </c>
      <c r="I73" s="9">
        <f>100*(D73-D61)/D61</f>
        <v>8.047426841574177</v>
      </c>
      <c r="J73" s="9">
        <f>100*(C73-C72)/C72</f>
        <v>0.1875000000000071</v>
      </c>
      <c r="K73" s="9">
        <f>100*(E73-E72)/E72</f>
        <v>0.6159677801468765</v>
      </c>
      <c r="L73" s="9">
        <f>(J73-0.41)^2</f>
        <v>0.04950624999999683</v>
      </c>
      <c r="M73" s="9">
        <f>(K73-0.554)^2</f>
        <v>0.0038400057763316123</v>
      </c>
      <c r="N73" s="9">
        <f>(J73-0.41)*(K73-0.554)</f>
        <v>-0.013787831082679563</v>
      </c>
    </row>
    <row r="74" spans="1:14" ht="12.75">
      <c r="A74" s="9">
        <f>A73+(1/12)</f>
        <v>1964.9999999999945</v>
      </c>
      <c r="B74" s="4">
        <v>165.3</v>
      </c>
      <c r="C74" s="4">
        <v>160.7</v>
      </c>
      <c r="D74" s="4">
        <v>432.3</v>
      </c>
      <c r="E74" s="4">
        <v>427.5</v>
      </c>
      <c r="F74" s="4">
        <f>100*C74/140.3</f>
        <v>114.54027084818244</v>
      </c>
      <c r="G74" s="4">
        <f>100*E74/304.3</f>
        <v>140.4863621426224</v>
      </c>
      <c r="H74" s="9">
        <f>100*(B74-B62)/B62</f>
        <v>4.686510449651681</v>
      </c>
      <c r="I74" s="9">
        <f>100*(D74-D62)/D62</f>
        <v>8.18318318318318</v>
      </c>
      <c r="J74" s="9">
        <f>100*(C74-C73)/C73</f>
        <v>0.2495321272613707</v>
      </c>
      <c r="K74" s="9">
        <f>100*(E74-E73)/E73</f>
        <v>0.6592889098186983</v>
      </c>
      <c r="L74" s="9">
        <f>(J74-0.41)^2</f>
        <v>0.025749938181260923</v>
      </c>
      <c r="M74" s="9">
        <f>(K74-0.554)^2</f>
        <v>0.011085754530809963</v>
      </c>
      <c r="N74" s="9">
        <f>(J74-0.41)*(K74-0.554)</f>
        <v>-0.01689548738157588</v>
      </c>
    </row>
    <row r="75" spans="1:14" ht="12.75">
      <c r="A75" s="9">
        <f>A74+(1/12)</f>
        <v>1965.0833333333278</v>
      </c>
      <c r="B75" s="4">
        <v>160.3</v>
      </c>
      <c r="C75" s="4">
        <v>160.9</v>
      </c>
      <c r="D75" s="4">
        <v>430.1</v>
      </c>
      <c r="E75" s="4">
        <v>430.4</v>
      </c>
      <c r="F75" s="4">
        <f>100*C75/140.3</f>
        <v>114.68282252316463</v>
      </c>
      <c r="G75" s="4">
        <f>100*E75/304.3</f>
        <v>141.43936904370688</v>
      </c>
      <c r="H75" s="9">
        <f>100*(B75-B63)/B63</f>
        <v>4.158544509421706</v>
      </c>
      <c r="I75" s="9">
        <f>100*(D75-D63)/D63</f>
        <v>8.174044265593562</v>
      </c>
      <c r="J75" s="9">
        <f>100*(C75-C74)/C74</f>
        <v>0.12445550715620228</v>
      </c>
      <c r="K75" s="9">
        <f>100*(E75-E74)/E74</f>
        <v>0.6783625730994098</v>
      </c>
      <c r="L75" s="9">
        <f>(J75-0.41)^2</f>
        <v>0.08153565739342163</v>
      </c>
      <c r="M75" s="9">
        <f>(K75-0.554)^2</f>
        <v>0.015466049587906044</v>
      </c>
      <c r="N75" s="9">
        <f>(J75-0.41)*(K75-0.554)</f>
        <v>-0.035511047864420685</v>
      </c>
    </row>
    <row r="76" spans="1:14" ht="12.75">
      <c r="A76" s="9">
        <f>A75+(1/12)</f>
        <v>1965.166666666661</v>
      </c>
      <c r="B76" s="4">
        <v>159.9</v>
      </c>
      <c r="C76" s="4">
        <v>161.5</v>
      </c>
      <c r="D76" s="4">
        <v>432.2</v>
      </c>
      <c r="E76" s="4">
        <v>433.2</v>
      </c>
      <c r="F76" s="4">
        <f>100*C76/140.3</f>
        <v>115.11047754811118</v>
      </c>
      <c r="G76" s="4">
        <f>100*E76/304.3</f>
        <v>142.35951363785736</v>
      </c>
      <c r="H76" s="9">
        <f>100*(B76-B64)/B64</f>
        <v>4.44154147615938</v>
      </c>
      <c r="I76" s="9">
        <f>100*(D76-D64)/D64</f>
        <v>8.347956881423919</v>
      </c>
      <c r="J76" s="9">
        <f>100*(C76-C75)/C75</f>
        <v>0.37290242386575156</v>
      </c>
      <c r="K76" s="9">
        <f>100*(E76-E75)/E75</f>
        <v>0.6505576208178465</v>
      </c>
      <c r="L76" s="9">
        <f>(J76-0.41)^2</f>
        <v>0.0013762301550363572</v>
      </c>
      <c r="M76" s="9">
        <f>(K76-0.554)^2</f>
        <v>0.009323374138003018</v>
      </c>
      <c r="N76" s="9">
        <f>(J76-0.41)*(K76-0.554)</f>
        <v>-0.0035820536896319487</v>
      </c>
    </row>
    <row r="77" spans="1:14" ht="12.75">
      <c r="A77" s="9">
        <f>A76+(1/12)</f>
        <v>1965.2499999999943</v>
      </c>
      <c r="B77" s="4">
        <v>162.6</v>
      </c>
      <c r="C77" s="4">
        <v>162</v>
      </c>
      <c r="D77" s="4">
        <v>436.2</v>
      </c>
      <c r="E77" s="4">
        <v>435.4</v>
      </c>
      <c r="F77" s="4">
        <f>100*C77/140.3</f>
        <v>115.46685673556664</v>
      </c>
      <c r="G77" s="4">
        <f>100*E77/304.3</f>
        <v>143.0824843904042</v>
      </c>
      <c r="H77" s="9">
        <f>100*(B77-B65)/B65</f>
        <v>4.768041237113406</v>
      </c>
      <c r="I77" s="9">
        <f>100*(D77-D65)/D65</f>
        <v>8.399602385685887</v>
      </c>
      <c r="J77" s="9">
        <f>100*(C77-C76)/C76</f>
        <v>0.30959752321981426</v>
      </c>
      <c r="K77" s="9">
        <f>100*(E77-E76)/E76</f>
        <v>0.5078485687903944</v>
      </c>
      <c r="L77" s="9">
        <f>(J77-0.41)^2</f>
        <v>0.010080657343595732</v>
      </c>
      <c r="M77" s="9">
        <f>(K77-0.554)^2</f>
        <v>0.0021299546026949607</v>
      </c>
      <c r="N77" s="9">
        <f>(J77-0.41)*(K77-0.554)</f>
        <v>0.004633718000394768</v>
      </c>
    </row>
    <row r="78" spans="1:14" ht="12.75">
      <c r="A78" s="9">
        <f>A77+(1/12)</f>
        <v>1965.3333333333276</v>
      </c>
      <c r="B78" s="4">
        <v>158.7</v>
      </c>
      <c r="C78" s="4">
        <v>161.7</v>
      </c>
      <c r="D78" s="4">
        <v>433.7</v>
      </c>
      <c r="E78" s="4">
        <v>437.1</v>
      </c>
      <c r="F78" s="4">
        <f>100*C78/140.3</f>
        <v>115.25302922309335</v>
      </c>
      <c r="G78" s="4">
        <f>100*E78/304.3</f>
        <v>143.64114360828128</v>
      </c>
      <c r="H78" s="9">
        <f>100*(B78-B66)/B66</f>
        <v>3.9292730844793717</v>
      </c>
      <c r="I78" s="9">
        <f>100*(D78-D66)/D66</f>
        <v>8.073760279092943</v>
      </c>
      <c r="J78" s="9">
        <f>100*(C78-C77)/C77</f>
        <v>-0.1851851851851922</v>
      </c>
      <c r="K78" s="9">
        <f>100*(E78-E77)/E77</f>
        <v>0.39044556729445234</v>
      </c>
      <c r="L78" s="9">
        <f>(J78-0.41)^2</f>
        <v>0.35424540466393145</v>
      </c>
      <c r="M78" s="9">
        <f>(K78-0.554)^2</f>
        <v>0.02675005245763353</v>
      </c>
      <c r="N78" s="9">
        <f>(J78-0.41)*(K78-0.554)</f>
        <v>0.09734517531771046</v>
      </c>
    </row>
    <row r="79" spans="1:14" ht="12.75">
      <c r="A79" s="9">
        <f>A78+(1/12)</f>
        <v>1965.4166666666608</v>
      </c>
      <c r="B79" s="4">
        <v>160.5</v>
      </c>
      <c r="C79" s="4">
        <v>162.2</v>
      </c>
      <c r="D79" s="4">
        <v>438.4</v>
      </c>
      <c r="E79" s="4">
        <v>440.1</v>
      </c>
      <c r="F79" s="4">
        <f>100*C79/140.3</f>
        <v>115.6094084105488</v>
      </c>
      <c r="G79" s="4">
        <f>100*E79/304.3</f>
        <v>144.6270128162997</v>
      </c>
      <c r="H79" s="9">
        <f>100*(B79-B67)/B67</f>
        <v>4.288499025341126</v>
      </c>
      <c r="I79" s="9">
        <f>100*(D79-D67)/D67</f>
        <v>8.166790032074998</v>
      </c>
      <c r="J79" s="9">
        <f>100*(C79-C78)/C78</f>
        <v>0.30921459492888065</v>
      </c>
      <c r="K79" s="9">
        <f>100*(E79-E78)/E78</f>
        <v>0.6863417982155113</v>
      </c>
      <c r="L79" s="9">
        <f>(J79-0.41)^2</f>
        <v>0.010157697875349606</v>
      </c>
      <c r="M79" s="9">
        <f>(K79-0.554)^2</f>
        <v>0.017514351554915108</v>
      </c>
      <c r="N79" s="9">
        <f>(J79-0.41)*(K79-0.554)</f>
        <v>-0.013338121740990642</v>
      </c>
    </row>
    <row r="80" spans="1:14" ht="12.75">
      <c r="A80" s="9">
        <f>A79+(1/12)</f>
        <v>1965.499999999994</v>
      </c>
      <c r="B80" s="4">
        <v>161.8</v>
      </c>
      <c r="C80" s="4">
        <v>163.1</v>
      </c>
      <c r="D80" s="4">
        <v>442.1</v>
      </c>
      <c r="E80" s="4">
        <v>442.9</v>
      </c>
      <c r="F80" s="4">
        <f>100*C80/140.3</f>
        <v>116.25089094796863</v>
      </c>
      <c r="G80" s="4">
        <f>100*E80/304.3</f>
        <v>145.5471574104502</v>
      </c>
      <c r="H80" s="9">
        <f>100*(B80-B68)/B68</f>
        <v>4.051446945337628</v>
      </c>
      <c r="I80" s="9">
        <f>100*(D80-D68)/D68</f>
        <v>8.013681895919865</v>
      </c>
      <c r="J80" s="9">
        <f>100*(C80-C79)/C79</f>
        <v>0.5548705302096213</v>
      </c>
      <c r="K80" s="9">
        <f>100*(E80-E79)/E79</f>
        <v>0.6362190411270062</v>
      </c>
      <c r="L80" s="9">
        <f>(J80-0.41)^2</f>
        <v>0.020987470523216804</v>
      </c>
      <c r="M80" s="9">
        <f>(K80-0.554)^2</f>
        <v>0.006759970723844333</v>
      </c>
      <c r="N80" s="9">
        <f>(J80-0.41)*(K80-0.554)</f>
        <v>0.011911116081396046</v>
      </c>
    </row>
    <row r="81" spans="1:14" ht="12.75">
      <c r="A81" s="9">
        <f>A80+(1/12)</f>
        <v>1965.5833333333273</v>
      </c>
      <c r="B81" s="4">
        <v>161.2</v>
      </c>
      <c r="C81" s="4">
        <v>163.7</v>
      </c>
      <c r="D81" s="4">
        <v>443.3</v>
      </c>
      <c r="E81" s="4">
        <v>445.8</v>
      </c>
      <c r="F81" s="4">
        <f>100*C81/140.3</f>
        <v>116.67854597291516</v>
      </c>
      <c r="G81" s="4">
        <f>100*E81/304.3</f>
        <v>146.50016431153466</v>
      </c>
      <c r="H81" s="9">
        <f>100*(B81-B69)/B69</f>
        <v>3.665594855305459</v>
      </c>
      <c r="I81" s="9">
        <f>100*(D81-D69)/D69</f>
        <v>7.832644125516903</v>
      </c>
      <c r="J81" s="9">
        <f>100*(C81-C80)/C80</f>
        <v>0.3678724708767592</v>
      </c>
      <c r="K81" s="9">
        <f>100*(E81-E80)/E80</f>
        <v>0.654775344321525</v>
      </c>
      <c r="L81" s="9">
        <f>(J81-0.41)^2</f>
        <v>0.0017747287100294974</v>
      </c>
      <c r="M81" s="9">
        <f>(K81-0.554)^2</f>
        <v>0.010155670023121902</v>
      </c>
      <c r="N81" s="9">
        <f>(J81-0.41)*(K81-0.554)</f>
        <v>-0.004245416252809654</v>
      </c>
    </row>
    <row r="82" spans="1:14" ht="12.75">
      <c r="A82" s="9">
        <f>A81+(1/12)</f>
        <v>1965.6666666666606</v>
      </c>
      <c r="B82" s="4">
        <v>163.9</v>
      </c>
      <c r="C82" s="4">
        <v>164.9</v>
      </c>
      <c r="D82" s="4">
        <v>448.4</v>
      </c>
      <c r="E82" s="4">
        <v>449.5</v>
      </c>
      <c r="F82" s="4">
        <f>100*C82/140.3</f>
        <v>117.53385602280825</v>
      </c>
      <c r="G82" s="4">
        <f>100*E82/304.3</f>
        <v>147.71606966809068</v>
      </c>
      <c r="H82" s="9">
        <f>100*(B82-B70)/B70</f>
        <v>3.8656527249683106</v>
      </c>
      <c r="I82" s="9">
        <f>100*(D82-D70)/D70</f>
        <v>7.8403078403078315</v>
      </c>
      <c r="J82" s="9">
        <f>100*(C82-C81)/C81</f>
        <v>0.7330482590103953</v>
      </c>
      <c r="K82" s="9">
        <f>100*(E82-E81)/E81</f>
        <v>0.8299685957828598</v>
      </c>
      <c r="L82" s="9">
        <f>(J82-0.41)^2</f>
        <v>0.10436017764964745</v>
      </c>
      <c r="M82" s="9">
        <f>(K82-0.554)^2</f>
        <v>0.07615866585836341</v>
      </c>
      <c r="N82" s="9">
        <f>(J82-0.41)*(K82-0.554)</f>
        <v>0.08915117440919634</v>
      </c>
    </row>
    <row r="83" spans="1:14" ht="12.75">
      <c r="A83" s="9">
        <f>A82+(1/12)</f>
        <v>1965.7499999999939</v>
      </c>
      <c r="B83" s="4">
        <v>166.5</v>
      </c>
      <c r="C83" s="4">
        <v>166</v>
      </c>
      <c r="D83" s="4">
        <v>453.6</v>
      </c>
      <c r="E83" s="4">
        <v>452.6</v>
      </c>
      <c r="F83" s="4">
        <f>100*C83/140.3</f>
        <v>118.31789023521026</v>
      </c>
      <c r="G83" s="4">
        <f>100*E83/304.3</f>
        <v>148.73480118304303</v>
      </c>
      <c r="H83" s="9">
        <f>100*(B83-B71)/B71</f>
        <v>4.257983719474021</v>
      </c>
      <c r="I83" s="9">
        <f>100*(D83-D71)/D71</f>
        <v>8.02572040962135</v>
      </c>
      <c r="J83" s="9">
        <f>100*(C83-C82)/C82</f>
        <v>0.6670709520921736</v>
      </c>
      <c r="K83" s="9">
        <f>100*(E83-E82)/E82</f>
        <v>0.6896551724137981</v>
      </c>
      <c r="L83" s="9">
        <f>(J83-0.41)^2</f>
        <v>0.06608547440957663</v>
      </c>
      <c r="M83" s="9">
        <f>(K83-0.554)^2</f>
        <v>0.01840232580261729</v>
      </c>
      <c r="N83" s="9">
        <f>(J83-0.41)*(K83-0.554)</f>
        <v>0.03487300432864304</v>
      </c>
    </row>
    <row r="84" spans="1:14" ht="12.75">
      <c r="A84" s="9">
        <f>A83+(1/12)</f>
        <v>1965.8333333333271</v>
      </c>
      <c r="B84" s="4">
        <v>168.2</v>
      </c>
      <c r="C84" s="4">
        <v>166.7</v>
      </c>
      <c r="D84" s="4">
        <v>456.7</v>
      </c>
      <c r="E84" s="4">
        <v>455.7</v>
      </c>
      <c r="F84" s="4">
        <f>100*C84/140.3</f>
        <v>118.81682109764789</v>
      </c>
      <c r="G84" s="4">
        <f>100*E84/304.3</f>
        <v>149.75353269799538</v>
      </c>
      <c r="H84" s="9">
        <f>100*(B84-B72)/B72</f>
        <v>4.084158415841581</v>
      </c>
      <c r="I84" s="9">
        <f>100*(D84-D72)/D72</f>
        <v>7.992433199337907</v>
      </c>
      <c r="J84" s="9">
        <f>100*(C84-C83)/C83</f>
        <v>0.42168674698794495</v>
      </c>
      <c r="K84" s="9">
        <f>100*(E84-E83)/E83</f>
        <v>0.6849315068493075</v>
      </c>
      <c r="L84" s="9">
        <f>(J84-0.41)^2</f>
        <v>0.00013658005516024093</v>
      </c>
      <c r="M84" s="9">
        <f>(K84-0.554)^2</f>
        <v>0.01714305948583024</v>
      </c>
      <c r="N84" s="9">
        <f>(J84-0.41)*(K84-0.554)</f>
        <v>0.0015301633932982403</v>
      </c>
    </row>
    <row r="85" spans="1:14" ht="12.75">
      <c r="A85" s="9">
        <f>A84+(1/12)</f>
        <v>1965.9166666666604</v>
      </c>
      <c r="B85" s="4">
        <v>172.6</v>
      </c>
      <c r="C85" s="4">
        <v>167.8</v>
      </c>
      <c r="D85" s="4">
        <v>463.1</v>
      </c>
      <c r="E85" s="4">
        <v>459.2</v>
      </c>
      <c r="F85" s="4">
        <f>100*C85/140.3</f>
        <v>119.60085531004988</v>
      </c>
      <c r="G85" s="4">
        <f>100*E85/304.3</f>
        <v>150.90371344068353</v>
      </c>
      <c r="H85" s="9">
        <f>100*(B85-B73)/B73</f>
        <v>4.669496664645233</v>
      </c>
      <c r="I85" s="9">
        <f>100*(D85-D73)/D73</f>
        <v>8.125145925752978</v>
      </c>
      <c r="J85" s="9">
        <f>100*(C85-C84)/C84</f>
        <v>0.6598680263947347</v>
      </c>
      <c r="K85" s="9">
        <f>100*(E85-E84)/E84</f>
        <v>0.7680491551459293</v>
      </c>
      <c r="L85" s="9">
        <f>(J85-0.41)^2</f>
        <v>0.06243403061439987</v>
      </c>
      <c r="M85" s="9">
        <f>(K85-0.554)^2</f>
        <v>0.045817040818686094</v>
      </c>
      <c r="N85" s="9">
        <f>(J85-0.41)*(K85-0.554)</f>
        <v>0.05348403994777373</v>
      </c>
    </row>
    <row r="86" spans="1:14" ht="12.75">
      <c r="A86" s="9">
        <f>A85+(1/12)</f>
        <v>1965.9999999999936</v>
      </c>
      <c r="B86" s="4">
        <v>173.8</v>
      </c>
      <c r="C86" s="4">
        <v>169.1</v>
      </c>
      <c r="D86" s="4">
        <v>467.1</v>
      </c>
      <c r="E86" s="4">
        <v>462</v>
      </c>
      <c r="F86" s="4">
        <f>100*C86/140.3</f>
        <v>120.52744119743406</v>
      </c>
      <c r="G86" s="4">
        <f>100*E86/304.3</f>
        <v>151.82385803483405</v>
      </c>
      <c r="H86" s="9">
        <f>100*(B86-B74)/B74</f>
        <v>5.14216575922565</v>
      </c>
      <c r="I86" s="9">
        <f>100*(D86-D74)/D74</f>
        <v>8.049965301873701</v>
      </c>
      <c r="J86" s="9">
        <f>100*(C86-C85)/C85</f>
        <v>0.774731823599513</v>
      </c>
      <c r="K86" s="9">
        <f>100*(E86-E85)/E85</f>
        <v>0.6097560975609781</v>
      </c>
      <c r="L86" s="9">
        <f>(J86-0.41)^2</f>
        <v>0.13302930314622627</v>
      </c>
      <c r="M86" s="9">
        <f>(K86-0.554)^2</f>
        <v>0.0031087424152293082</v>
      </c>
      <c r="N86" s="9">
        <f>(J86-0.41)*(K86-0.554)</f>
        <v>0.020336023140207903</v>
      </c>
    </row>
    <row r="87" spans="1:14" ht="12.75">
      <c r="A87" s="9">
        <f>A86+(1/12)</f>
        <v>1966.083333333327</v>
      </c>
      <c r="B87" s="4">
        <v>168.6</v>
      </c>
      <c r="C87" s="4">
        <v>169.6</v>
      </c>
      <c r="D87" s="4">
        <v>463.7</v>
      </c>
      <c r="E87" s="4">
        <v>464.6</v>
      </c>
      <c r="F87" s="4">
        <f>100*C87/140.3</f>
        <v>120.88382038488952</v>
      </c>
      <c r="G87" s="4">
        <f>100*E87/304.3</f>
        <v>152.67827801511666</v>
      </c>
      <c r="H87" s="9">
        <f>100*(B87-B75)/B75</f>
        <v>5.177791640673726</v>
      </c>
      <c r="I87" s="9">
        <f>100*(D87-D75)/D75</f>
        <v>7.812136712392458</v>
      </c>
      <c r="J87" s="9">
        <f>100*(C87-C86)/C86</f>
        <v>0.29568302779420463</v>
      </c>
      <c r="K87" s="9">
        <f>100*(E87-E86)/E86</f>
        <v>0.5627705627705677</v>
      </c>
      <c r="L87" s="9">
        <f>(J87-0.41)^2</f>
        <v>0.013068370134300586</v>
      </c>
      <c r="M87" s="9">
        <f>(K87-0.554)^2</f>
        <v>7.692277131246724E-05</v>
      </c>
      <c r="N87" s="9">
        <f>(J87-0.41)*(K87-0.554)</f>
        <v>-0.0010026241804721651</v>
      </c>
    </row>
    <row r="88" spans="1:14" ht="12.75">
      <c r="A88" s="9">
        <f>A87+(1/12)</f>
        <v>1966.1666666666601</v>
      </c>
      <c r="B88" s="4">
        <v>168.7</v>
      </c>
      <c r="C88" s="4">
        <v>170.5</v>
      </c>
      <c r="D88" s="4">
        <v>465.9</v>
      </c>
      <c r="E88" s="4">
        <v>467.2</v>
      </c>
      <c r="F88" s="4">
        <f>100*C88/140.3</f>
        <v>121.52530292230932</v>
      </c>
      <c r="G88" s="4">
        <f>100*E88/304.3</f>
        <v>153.53269799539927</v>
      </c>
      <c r="H88" s="9">
        <f>100*(B88-B76)/B76</f>
        <v>5.503439649781102</v>
      </c>
      <c r="I88" s="9">
        <f>100*(D88-D76)/D76</f>
        <v>7.79731605738084</v>
      </c>
      <c r="J88" s="9">
        <f>100*(C88-C87)/C87</f>
        <v>0.5306603773584939</v>
      </c>
      <c r="K88" s="9">
        <f>100*(E88-E87)/E87</f>
        <v>0.559621179509248</v>
      </c>
      <c r="L88" s="9">
        <f>(J88-0.41)^2</f>
        <v>0.014558926664294158</v>
      </c>
      <c r="M88" s="9">
        <f>(K88-0.554)^2</f>
        <v>3.159765907518844E-05</v>
      </c>
      <c r="N88" s="9">
        <f>(J88-0.41)*(K88-0.554)</f>
        <v>0.0006782536407856851</v>
      </c>
    </row>
    <row r="89" spans="1:14" ht="12.75">
      <c r="A89" s="9">
        <f>A88+(1/12)</f>
        <v>1966.2499999999934</v>
      </c>
      <c r="B89" s="4">
        <v>172.4</v>
      </c>
      <c r="C89" s="4">
        <v>171.8</v>
      </c>
      <c r="D89" s="4">
        <v>470.1</v>
      </c>
      <c r="E89" s="4">
        <v>469.3</v>
      </c>
      <c r="F89" s="4">
        <f>100*C89/140.3</f>
        <v>122.4518888096935</v>
      </c>
      <c r="G89" s="4">
        <f>100*E89/304.3</f>
        <v>154.22280644101215</v>
      </c>
      <c r="H89" s="9">
        <f>100*(B89-B77)/B77</f>
        <v>6.027060270602713</v>
      </c>
      <c r="I89" s="9">
        <f>100*(D89-D77)/D77</f>
        <v>7.771664374140311</v>
      </c>
      <c r="J89" s="9">
        <f>100*(C89-C88)/C88</f>
        <v>0.762463343108511</v>
      </c>
      <c r="K89" s="9">
        <f>100*(E89-E88)/E88</f>
        <v>0.4494863013698679</v>
      </c>
      <c r="L89" s="9">
        <f>(J89-0.41)^2</f>
        <v>0.124230408235228</v>
      </c>
      <c r="M89" s="9">
        <f>(K89-0.554)^2</f>
        <v>0.010923113201350088</v>
      </c>
      <c r="N89" s="9">
        <f>(J89-0.41)*(K89-0.554)</f>
        <v>-0.036837247619811796</v>
      </c>
    </row>
    <row r="90" spans="1:14" ht="12.75">
      <c r="A90" s="9">
        <f>A89+(1/12)</f>
        <v>1966.3333333333267</v>
      </c>
      <c r="B90" s="4">
        <v>168</v>
      </c>
      <c r="C90" s="4">
        <v>171.3</v>
      </c>
      <c r="D90" s="4">
        <v>466.2</v>
      </c>
      <c r="E90" s="4">
        <v>470.1</v>
      </c>
      <c r="F90" s="4">
        <f>100*C90/140.3</f>
        <v>122.09550962223805</v>
      </c>
      <c r="G90" s="4">
        <f>100*E90/304.3</f>
        <v>154.48570489648372</v>
      </c>
      <c r="H90" s="9">
        <f>100*(B90-B78)/B78</f>
        <v>5.8601134215501025</v>
      </c>
      <c r="I90" s="9">
        <f>100*(D90-D78)/D78</f>
        <v>7.493659211436477</v>
      </c>
      <c r="J90" s="9">
        <f>100*(C90-C89)/C89</f>
        <v>-0.29103608847497087</v>
      </c>
      <c r="K90" s="9">
        <f>100*(E90-E89)/E89</f>
        <v>0.17046665246111473</v>
      </c>
      <c r="L90" s="9">
        <f>(J90-0.41)^2</f>
        <v>0.4914515973442872</v>
      </c>
      <c r="M90" s="9">
        <f>(K90-0.554)^2</f>
        <v>0.14709782867438342</v>
      </c>
      <c r="N90" s="9">
        <f>(J90-0.41)*(K90-0.554)</f>
        <v>0.2688707177583718</v>
      </c>
    </row>
    <row r="91" spans="1:14" ht="12.75">
      <c r="A91" s="9">
        <f>A90+(1/12)</f>
        <v>1966.41666666666</v>
      </c>
      <c r="B91" s="4">
        <v>170</v>
      </c>
      <c r="C91" s="4">
        <v>171.6</v>
      </c>
      <c r="D91" s="4">
        <v>469.6</v>
      </c>
      <c r="E91" s="4">
        <v>471.2</v>
      </c>
      <c r="F91" s="4">
        <f>100*C91/140.3</f>
        <v>122.30933713471133</v>
      </c>
      <c r="G91" s="4">
        <f>100*E91/304.3</f>
        <v>154.84719027275713</v>
      </c>
      <c r="H91" s="9">
        <f>100*(B91-B79)/B79</f>
        <v>5.919003115264798</v>
      </c>
      <c r="I91" s="9">
        <f>100*(D91-D79)/D79</f>
        <v>7.116788321167894</v>
      </c>
      <c r="J91" s="9">
        <f>100*(C91-C90)/C90</f>
        <v>0.17513134851137357</v>
      </c>
      <c r="K91" s="9">
        <f>100*(E91-E90)/E90</f>
        <v>0.23399276749627013</v>
      </c>
      <c r="L91" s="9">
        <f>(J91-0.41)^2</f>
        <v>0.05516328345208585</v>
      </c>
      <c r="M91" s="9">
        <f>(K91-0.554)^2</f>
        <v>0.10240462885469626</v>
      </c>
      <c r="N91" s="9">
        <f>(J91-0.41)*(K91-0.554)</f>
        <v>0.07515966716475839</v>
      </c>
    </row>
    <row r="92" spans="1:14" ht="12.75">
      <c r="A92" s="9">
        <f>A91+(1/12)</f>
        <v>1966.4999999999932</v>
      </c>
      <c r="B92" s="4">
        <v>169.2</v>
      </c>
      <c r="C92" s="4">
        <v>170.3</v>
      </c>
      <c r="D92" s="4">
        <v>470.3</v>
      </c>
      <c r="E92" s="4">
        <v>470.9</v>
      </c>
      <c r="F92" s="4">
        <f>100*C92/140.3</f>
        <v>121.38275124732715</v>
      </c>
      <c r="G92" s="4">
        <f>100*E92/304.3</f>
        <v>154.7486033519553</v>
      </c>
      <c r="H92" s="9">
        <f>100*(B92-B80)/B80</f>
        <v>4.573547589616797</v>
      </c>
      <c r="I92" s="9">
        <f>100*(D92-D80)/D80</f>
        <v>6.378647364849579</v>
      </c>
      <c r="J92" s="9">
        <f>100*(C92-C91)/C91</f>
        <v>-0.7575757575757477</v>
      </c>
      <c r="K92" s="9">
        <f>100*(E92-E91)/E91</f>
        <v>-0.06366723259762551</v>
      </c>
      <c r="L92" s="9">
        <f>(J92-0.41)^2</f>
        <v>1.3632331496785812</v>
      </c>
      <c r="M92" s="9">
        <f>(K92-0.554)^2</f>
        <v>0.38151281022480926</v>
      </c>
      <c r="N92" s="9">
        <f>(J92-0.41)*(K92-0.554)</f>
        <v>0.7211732870298883</v>
      </c>
    </row>
    <row r="93" spans="1:14" ht="12.75">
      <c r="A93" s="9">
        <f>A92+(1/12)</f>
        <v>1966.5833333333264</v>
      </c>
      <c r="B93" s="4">
        <v>168.3</v>
      </c>
      <c r="C93" s="4">
        <v>170.8</v>
      </c>
      <c r="D93" s="4">
        <v>470.2</v>
      </c>
      <c r="E93" s="4">
        <v>472.6</v>
      </c>
      <c r="F93" s="4">
        <f>100*C93/140.3</f>
        <v>121.7391304347826</v>
      </c>
      <c r="G93" s="4">
        <f>100*E93/304.3</f>
        <v>155.3072625698324</v>
      </c>
      <c r="H93" s="9">
        <f>100*(B93-B81)/B81</f>
        <v>4.40446650124071</v>
      </c>
      <c r="I93" s="9">
        <f>100*(D93-D81)/D81</f>
        <v>6.068125422964127</v>
      </c>
      <c r="J93" s="9">
        <f>100*(C93-C92)/C92</f>
        <v>0.2935995302407516</v>
      </c>
      <c r="K93" s="9">
        <f>100*(E93-E92)/E92</f>
        <v>0.36101083032491943</v>
      </c>
      <c r="L93" s="9">
        <f>(J93-0.41)^2</f>
        <v>0.0135490693601737</v>
      </c>
      <c r="M93" s="9">
        <f>(K93-0.554)^2</f>
        <v>0.037244819611877054</v>
      </c>
      <c r="N93" s="9">
        <f>(J93-0.41)*(K93-0.554)</f>
        <v>0.02246403000862668</v>
      </c>
    </row>
    <row r="94" spans="1:14" ht="12.75">
      <c r="A94" s="9">
        <f>A93+(1/12)</f>
        <v>1966.6666666666597</v>
      </c>
      <c r="B94" s="4">
        <v>171.1</v>
      </c>
      <c r="C94" s="4">
        <v>172</v>
      </c>
      <c r="D94" s="4">
        <v>474.6</v>
      </c>
      <c r="E94" s="4">
        <v>475.4</v>
      </c>
      <c r="F94" s="4">
        <f>100*C94/140.3</f>
        <v>122.59444048467569</v>
      </c>
      <c r="G94" s="4">
        <f>100*E94/304.3</f>
        <v>156.22740716398292</v>
      </c>
      <c r="H94" s="9">
        <f>100*(B94-B82)/B82</f>
        <v>4.392922513727876</v>
      </c>
      <c r="I94" s="9">
        <f>100*(D94-D82)/D82</f>
        <v>5.84299732381803</v>
      </c>
      <c r="J94" s="9">
        <f>100*(C94-C93)/C93</f>
        <v>0.7025761124121713</v>
      </c>
      <c r="K94" s="9">
        <f>100*(E94-E93)/E93</f>
        <v>0.5924672027084118</v>
      </c>
      <c r="L94" s="9">
        <f>(J94-0.41)^2</f>
        <v>0.08560078155421953</v>
      </c>
      <c r="M94" s="9">
        <f>(K94-0.554)^2</f>
        <v>0.0014797256842100405</v>
      </c>
      <c r="N94" s="9">
        <f>(J94-0.41)*(K94-0.554)</f>
        <v>0.01125458462379806</v>
      </c>
    </row>
    <row r="95" spans="1:14" ht="12.75">
      <c r="A95" s="9">
        <f>A94+(1/12)</f>
        <v>1966.749999999993</v>
      </c>
      <c r="B95" s="4">
        <v>171.6</v>
      </c>
      <c r="C95" s="4">
        <v>171.2</v>
      </c>
      <c r="D95" s="4">
        <v>476.9</v>
      </c>
      <c r="E95" s="4">
        <v>475.7</v>
      </c>
      <c r="F95" s="4">
        <f>100*C95/140.3</f>
        <v>122.02423378474695</v>
      </c>
      <c r="G95" s="4">
        <f>100*E95/304.3</f>
        <v>156.32599408478475</v>
      </c>
      <c r="H95" s="9">
        <f>100*(B95-B83)/B83</f>
        <v>3.0630630630630598</v>
      </c>
      <c r="I95" s="9">
        <f>100*(D95-D83)/D83</f>
        <v>5.13668430335096</v>
      </c>
      <c r="J95" s="9">
        <f>100*(C95-C94)/C94</f>
        <v>-0.46511627906977404</v>
      </c>
      <c r="K95" s="9">
        <f>100*(E95-E94)/E94</f>
        <v>0.06310475389146222</v>
      </c>
      <c r="L95" s="9">
        <f>(J95-0.41)^2</f>
        <v>0.7658285018929265</v>
      </c>
      <c r="M95" s="9">
        <f>(K95-0.554)^2</f>
        <v>0.24097814265196194</v>
      </c>
      <c r="N95" s="9">
        <f>(J95-0.41)*(K95-0.554)</f>
        <v>0.4295904211875446</v>
      </c>
    </row>
    <row r="96" spans="1:14" ht="12.75">
      <c r="A96" s="9">
        <f>A95+(1/12)</f>
        <v>1966.8333333333262</v>
      </c>
      <c r="B96" s="4">
        <v>172.9</v>
      </c>
      <c r="C96" s="4">
        <v>171.4</v>
      </c>
      <c r="D96" s="4">
        <v>478.1</v>
      </c>
      <c r="E96" s="4">
        <v>477.3</v>
      </c>
      <c r="F96" s="4">
        <f>100*C96/140.3</f>
        <v>122.16678545972914</v>
      </c>
      <c r="G96" s="4">
        <f>100*E96/304.3</f>
        <v>156.8517909957279</v>
      </c>
      <c r="H96" s="9">
        <f>100*(B96-B84)/B84</f>
        <v>2.794292508917965</v>
      </c>
      <c r="I96" s="9">
        <f>100*(D96-D84)/D84</f>
        <v>4.6857893584409975</v>
      </c>
      <c r="J96" s="9">
        <f>100*(C96-C95)/C95</f>
        <v>0.11682242990655202</v>
      </c>
      <c r="K96" s="9">
        <f>100*(E96-E95)/E95</f>
        <v>0.33634643682993964</v>
      </c>
      <c r="L96" s="9">
        <f>(J96-0.41)^2</f>
        <v>0.08595308760589859</v>
      </c>
      <c r="M96" s="9">
        <f>(K96-0.554)^2</f>
        <v>0.04737307356062347</v>
      </c>
      <c r="N96" s="9">
        <f>(J96-0.41)*(K96-0.554)</f>
        <v>0.06381114277237909</v>
      </c>
    </row>
    <row r="97" spans="1:14" ht="12.75">
      <c r="A97" s="9">
        <f>A96+(1/12)</f>
        <v>1966.9166666666595</v>
      </c>
      <c r="B97" s="4">
        <v>176.9</v>
      </c>
      <c r="C97" s="4">
        <v>172</v>
      </c>
      <c r="D97" s="4">
        <v>483.7</v>
      </c>
      <c r="E97" s="4">
        <v>480.2</v>
      </c>
      <c r="F97" s="4">
        <f>100*C97/140.3</f>
        <v>122.59444048467569</v>
      </c>
      <c r="G97" s="4">
        <f>100*E97/304.3</f>
        <v>157.80479789681235</v>
      </c>
      <c r="H97" s="9">
        <f>100*(B97-B85)/B85</f>
        <v>2.4913093858632744</v>
      </c>
      <c r="I97" s="9">
        <f>100*(D97-D85)/D85</f>
        <v>4.448283308140782</v>
      </c>
      <c r="J97" s="9">
        <f>100*(C97-C96)/C96</f>
        <v>0.35005834305717287</v>
      </c>
      <c r="K97" s="9">
        <f>100*(E97-E96)/E96</f>
        <v>0.6075843285145563</v>
      </c>
      <c r="L97" s="9">
        <f>(J97-0.41)^2</f>
        <v>0.003593002237051573</v>
      </c>
      <c r="M97" s="9">
        <f>(K97-0.554)^2</f>
        <v>0.0028712802623558913</v>
      </c>
      <c r="N97" s="9">
        <f>(J97-0.41)*(K97-0.554)</f>
        <v>-0.003211933437331282</v>
      </c>
    </row>
    <row r="98" spans="1:14" ht="12.75">
      <c r="A98" s="9">
        <f>A97+(1/12)</f>
        <v>1966.9999999999927</v>
      </c>
      <c r="B98" s="4">
        <v>176.6</v>
      </c>
      <c r="C98" s="4">
        <v>171.9</v>
      </c>
      <c r="D98" s="4">
        <v>486.4</v>
      </c>
      <c r="E98" s="4">
        <v>481.6</v>
      </c>
      <c r="F98" s="4">
        <f>100*C98/140.3</f>
        <v>122.5231646471846</v>
      </c>
      <c r="G98" s="4">
        <f>100*E98/304.3</f>
        <v>158.26487019388762</v>
      </c>
      <c r="H98" s="9">
        <f>100*(B98-B86)/B86</f>
        <v>1.6110471806674238</v>
      </c>
      <c r="I98" s="9">
        <f>100*(D98-D86)/D86</f>
        <v>4.131877542282156</v>
      </c>
      <c r="J98" s="9">
        <f>100*(C98-C97)/C97</f>
        <v>-0.058139534883717627</v>
      </c>
      <c r="K98" s="9">
        <f>100*(E98-E97)/E97</f>
        <v>0.2915451895043803</v>
      </c>
      <c r="L98" s="9">
        <f>(J98-0.41)^2</f>
        <v>0.21915462412114348</v>
      </c>
      <c r="M98" s="9">
        <f>(K98-0.554)^2</f>
        <v>0.06888252755229167</v>
      </c>
      <c r="N98" s="9">
        <f>(J98-0.41)*(K98-0.554)</f>
        <v>0.12286547291341368</v>
      </c>
    </row>
    <row r="99" spans="1:14" ht="12.75">
      <c r="A99" s="9">
        <f>A98+(1/12)</f>
        <v>1967.083333333326</v>
      </c>
      <c r="B99" s="4">
        <v>171.6</v>
      </c>
      <c r="C99" s="4">
        <v>173</v>
      </c>
      <c r="D99" s="4">
        <v>483.6</v>
      </c>
      <c r="E99" s="4">
        <v>485.1</v>
      </c>
      <c r="F99" s="4">
        <f>100*C99/140.3</f>
        <v>123.30719885958659</v>
      </c>
      <c r="G99" s="4">
        <f>100*E99/304.3</f>
        <v>159.41505093657574</v>
      </c>
      <c r="H99" s="9">
        <f>100*(B99-B87)/B87</f>
        <v>1.7793594306049823</v>
      </c>
      <c r="I99" s="9">
        <f>100*(D99-D87)/D87</f>
        <v>4.291567824024161</v>
      </c>
      <c r="J99" s="9">
        <f>100*(C99-C98)/C98</f>
        <v>0.6399069226294324</v>
      </c>
      <c r="K99" s="9">
        <f>100*(E99-E98)/E98</f>
        <v>0.7267441860465116</v>
      </c>
      <c r="L99" s="9">
        <f>(J99-0.41)^2</f>
        <v>0.05285719307293582</v>
      </c>
      <c r="M99" s="9">
        <f>(K99-0.554)^2</f>
        <v>0.029840553812871793</v>
      </c>
      <c r="N99" s="9">
        <f>(J99-0.41)*(K99-0.554)</f>
        <v>0.0397150842160796</v>
      </c>
    </row>
    <row r="100" spans="1:14" ht="12.75">
      <c r="A100" s="9">
        <f>A99+(1/12)</f>
        <v>1967.1666666666592</v>
      </c>
      <c r="B100" s="4">
        <v>172.9</v>
      </c>
      <c r="C100" s="4">
        <v>174.8</v>
      </c>
      <c r="D100" s="4">
        <v>488.1</v>
      </c>
      <c r="E100" s="4">
        <v>489.7</v>
      </c>
      <c r="F100" s="4">
        <f>100*C100/140.3</f>
        <v>124.59016393442622</v>
      </c>
      <c r="G100" s="4">
        <f>100*E100/304.3</f>
        <v>160.9267170555373</v>
      </c>
      <c r="H100" s="9">
        <f>100*(B100-B88)/B88</f>
        <v>2.4896265560166078</v>
      </c>
      <c r="I100" s="9">
        <f>100*(D100-D88)/D88</f>
        <v>4.764971023824865</v>
      </c>
      <c r="J100" s="9">
        <f>100*(C100-C99)/C99</f>
        <v>1.0404624277456713</v>
      </c>
      <c r="K100" s="9">
        <f>100*(E100-E99)/E99</f>
        <v>0.9482580911152269</v>
      </c>
      <c r="L100" s="9">
        <f>(J100-0.41)^2</f>
        <v>0.39748287279896594</v>
      </c>
      <c r="M100" s="9">
        <f>(K100-0.554)^2</f>
        <v>0.1554394424098225</v>
      </c>
      <c r="N100" s="9">
        <f>(J100-0.41)*(K100-0.554)</f>
        <v>0.24856491328288002</v>
      </c>
    </row>
    <row r="101" spans="1:14" ht="12.75">
      <c r="A101" s="9">
        <f>A100+(1/12)</f>
        <v>1967.2499999999925</v>
      </c>
      <c r="B101" s="4">
        <v>174.7</v>
      </c>
      <c r="C101" s="4">
        <v>174.2</v>
      </c>
      <c r="D101" s="4">
        <v>492.9</v>
      </c>
      <c r="E101" s="4">
        <v>492.1</v>
      </c>
      <c r="F101" s="4">
        <f>100*C101/140.3</f>
        <v>124.16250890947967</v>
      </c>
      <c r="G101" s="4">
        <f>100*E101/304.3</f>
        <v>161.715412421952</v>
      </c>
      <c r="H101" s="9">
        <f>100*(B101-B89)/B89</f>
        <v>1.334106728538273</v>
      </c>
      <c r="I101" s="9">
        <f>100*(D101-D89)/D89</f>
        <v>4.850031908104649</v>
      </c>
      <c r="J101" s="9">
        <f>100*(C101-C100)/C100</f>
        <v>-0.34324942791763313</v>
      </c>
      <c r="K101" s="9">
        <f>100*(E101-E100)/E100</f>
        <v>0.4900959771288614</v>
      </c>
      <c r="L101" s="9">
        <f>(J101-0.41)^2</f>
        <v>0.5673847006582416</v>
      </c>
      <c r="M101" s="9">
        <f>(K101-0.554)^2</f>
        <v>0.004083724139115013</v>
      </c>
      <c r="N101" s="9">
        <f>(J101-0.41)*(K101-0.554)</f>
        <v>0.04813566866932054</v>
      </c>
    </row>
    <row r="102" spans="1:14" ht="12.75">
      <c r="A102" s="9">
        <f>A101+(1/12)</f>
        <v>1967.3333333333258</v>
      </c>
      <c r="B102" s="4">
        <v>172.3</v>
      </c>
      <c r="C102" s="4">
        <v>175.7</v>
      </c>
      <c r="D102" s="4">
        <v>493.3</v>
      </c>
      <c r="E102" s="4">
        <v>497.2</v>
      </c>
      <c r="F102" s="4">
        <f>100*C102/140.3</f>
        <v>125.23164647184603</v>
      </c>
      <c r="G102" s="4">
        <f>100*E102/304.3</f>
        <v>163.3913900755833</v>
      </c>
      <c r="H102" s="9">
        <f>100*(B102-B90)/B90</f>
        <v>2.5595238095238164</v>
      </c>
      <c r="I102" s="9">
        <f>100*(D102-D90)/D90</f>
        <v>5.812955812955818</v>
      </c>
      <c r="J102" s="9">
        <f>100*(C102-C101)/C101</f>
        <v>0.8610792192881745</v>
      </c>
      <c r="K102" s="9">
        <f>100*(E102-E101)/E101</f>
        <v>1.0363747205852398</v>
      </c>
      <c r="L102" s="9">
        <f>(J102-0.41)^2</f>
        <v>0.2034724620736291</v>
      </c>
      <c r="M102" s="9">
        <f>(K102-0.554)^2</f>
        <v>0.23268537105968815</v>
      </c>
      <c r="N102" s="9">
        <f>(J102-0.41)*(K102-0.554)</f>
        <v>0.2175892123659413</v>
      </c>
    </row>
    <row r="103" spans="1:14" ht="12.75">
      <c r="A103" s="9">
        <f>A102+(1/12)</f>
        <v>1967.416666666659</v>
      </c>
      <c r="B103" s="4">
        <v>175.6</v>
      </c>
      <c r="C103" s="4">
        <v>177</v>
      </c>
      <c r="D103" s="4">
        <v>500.9</v>
      </c>
      <c r="E103" s="4">
        <v>502</v>
      </c>
      <c r="F103" s="4">
        <f>100*C103/140.3</f>
        <v>126.15823235923021</v>
      </c>
      <c r="G103" s="4">
        <f>100*E103/304.3</f>
        <v>164.96878080841273</v>
      </c>
      <c r="H103" s="9">
        <f>100*(B103-B91)/B91</f>
        <v>3.2941176470588203</v>
      </c>
      <c r="I103" s="9">
        <f>100*(D103-D91)/D91</f>
        <v>6.665247018739342</v>
      </c>
      <c r="J103" s="9">
        <f>100*(C103-C102)/C102</f>
        <v>0.7398975526465631</v>
      </c>
      <c r="K103" s="9">
        <f>100*(E103-E102)/E102</f>
        <v>0.9654062751407907</v>
      </c>
      <c r="L103" s="9">
        <f>(J103-0.41)^2</f>
        <v>0.10883239524219189</v>
      </c>
      <c r="M103" s="9">
        <f>(K103-0.554)^2</f>
        <v>0.16925512322521993</v>
      </c>
      <c r="N103" s="9">
        <f>(J103-0.41)*(K103-0.554)</f>
        <v>0.13572192331238542</v>
      </c>
    </row>
    <row r="104" spans="1:14" ht="12.75">
      <c r="A104" s="9">
        <f>A103+(1/12)</f>
        <v>1967.4999999999923</v>
      </c>
      <c r="B104" s="4">
        <v>177.2</v>
      </c>
      <c r="C104" s="4">
        <v>178.1</v>
      </c>
      <c r="D104" s="4">
        <v>506.2</v>
      </c>
      <c r="E104" s="4">
        <v>506.3</v>
      </c>
      <c r="F104" s="4">
        <f>100*C104/140.3</f>
        <v>126.9422665716322</v>
      </c>
      <c r="G104" s="4">
        <f>100*E104/304.3</f>
        <v>166.38186000657245</v>
      </c>
      <c r="H104" s="9">
        <f>100*(B104-B92)/B92</f>
        <v>4.728132387706856</v>
      </c>
      <c r="I104" s="9">
        <f>100*(D104-D92)/D92</f>
        <v>7.63342547310227</v>
      </c>
      <c r="J104" s="9">
        <f>100*(C104-C103)/C103</f>
        <v>0.6214689265536691</v>
      </c>
      <c r="K104" s="9">
        <f>100*(E104-E103)/E103</f>
        <v>0.8565737051792851</v>
      </c>
      <c r="L104" s="9">
        <f>(J104-0.41)^2</f>
        <v>0.044719106897761124</v>
      </c>
      <c r="M104" s="9">
        <f>(K104-0.554)^2</f>
        <v>0.09155084706592091</v>
      </c>
      <c r="N104" s="9">
        <f>(J104-0.41)*(K104-0.554)</f>
        <v>0.06398493663762977</v>
      </c>
    </row>
    <row r="105" spans="1:14" ht="12.75">
      <c r="A105" s="9">
        <f>A104+(1/12)</f>
        <v>1967.5833333333255</v>
      </c>
      <c r="B105" s="4">
        <v>177.2</v>
      </c>
      <c r="C105" s="4">
        <v>179.7</v>
      </c>
      <c r="D105" s="4">
        <v>508.6</v>
      </c>
      <c r="E105" s="4">
        <v>510.8</v>
      </c>
      <c r="F105" s="4">
        <f>100*C105/140.3</f>
        <v>128.08267997148965</v>
      </c>
      <c r="G105" s="4">
        <f>100*E105/304.3</f>
        <v>167.86066381860005</v>
      </c>
      <c r="H105" s="9">
        <f>100*(B105-B93)/B93</f>
        <v>5.288175876411157</v>
      </c>
      <c r="I105" s="9">
        <f>100*(D105-D93)/D93</f>
        <v>8.166737558485758</v>
      </c>
      <c r="J105" s="9">
        <f>100*(C105-C104)/C104</f>
        <v>0.8983717012914062</v>
      </c>
      <c r="K105" s="9">
        <f>100*(E105-E104)/E104</f>
        <v>0.8888011060635986</v>
      </c>
      <c r="L105" s="9">
        <f>(J105-0.41)^2</f>
        <v>0.2385069186222625</v>
      </c>
      <c r="M105" s="9">
        <f>(K105-0.554)^2</f>
        <v>0.112091780621409</v>
      </c>
      <c r="N105" s="9">
        <f>(J105-0.41)*(K105-0.554)</f>
        <v>0.1635073857625242</v>
      </c>
    </row>
    <row r="106" spans="1:14" ht="12.75">
      <c r="A106" s="9">
        <f>A105+(1/12)</f>
        <v>1967.6666666666588</v>
      </c>
      <c r="B106" s="4">
        <v>179.8</v>
      </c>
      <c r="C106" s="4">
        <v>180.7</v>
      </c>
      <c r="D106" s="4">
        <v>514.2</v>
      </c>
      <c r="E106" s="4">
        <v>514.7</v>
      </c>
      <c r="F106" s="4">
        <f>100*C106/140.3</f>
        <v>128.79543834640057</v>
      </c>
      <c r="G106" s="4">
        <f>100*E106/304.3</f>
        <v>169.142293789024</v>
      </c>
      <c r="H106" s="9">
        <f>100*(B106-B94)/B94</f>
        <v>5.084745762711875</v>
      </c>
      <c r="I106" s="9">
        <f>100*(D106-D94)/D94</f>
        <v>8.343868520859676</v>
      </c>
      <c r="J106" s="9">
        <f>100*(C106-C105)/C105</f>
        <v>0.5564830272676684</v>
      </c>
      <c r="K106" s="9">
        <f>100*(E106-E105)/E105</f>
        <v>0.7635082223962478</v>
      </c>
      <c r="L106" s="9">
        <f>(J106-0.41)^2</f>
        <v>0.02145727727750049</v>
      </c>
      <c r="M106" s="9">
        <f>(K106-0.554)^2</f>
        <v>0.04389369525163562</v>
      </c>
      <c r="N106" s="9">
        <f>(J106-0.41)*(K106-0.554)</f>
        <v>0.030689398654070305</v>
      </c>
    </row>
    <row r="107" spans="1:14" ht="12.75">
      <c r="A107" s="9">
        <f>A106+(1/12)</f>
        <v>1967.749999999992</v>
      </c>
      <c r="B107" s="4">
        <v>181.9</v>
      </c>
      <c r="C107" s="4">
        <v>181.6</v>
      </c>
      <c r="D107" s="4">
        <v>519.3</v>
      </c>
      <c r="E107" s="4">
        <v>518.2</v>
      </c>
      <c r="F107" s="4">
        <f>100*C107/140.3</f>
        <v>129.43692088382036</v>
      </c>
      <c r="G107" s="4">
        <f>100*E107/304.3</f>
        <v>170.29247453171214</v>
      </c>
      <c r="H107" s="9">
        <f>100*(B107-B95)/B95</f>
        <v>6.002331002331009</v>
      </c>
      <c r="I107" s="9">
        <f>100*(D107-D95)/D95</f>
        <v>8.89075277836024</v>
      </c>
      <c r="J107" s="9">
        <f>100*(C107-C106)/C106</f>
        <v>0.49806308799114873</v>
      </c>
      <c r="K107" s="9">
        <f>100*(E107-E106)/E106</f>
        <v>0.6800077715173887</v>
      </c>
      <c r="L107" s="9">
        <f>(J107-0.41)^2</f>
        <v>0.007755107466536809</v>
      </c>
      <c r="M107" s="9">
        <f>(K107-0.554)^2</f>
        <v>0.015877958482778416</v>
      </c>
      <c r="N107" s="9">
        <f>(J107-0.41)*(K107-0.554)</f>
        <v>0.011096633470704362</v>
      </c>
    </row>
    <row r="108" spans="1:14" ht="12.75">
      <c r="A108" s="9">
        <f>A107+(1/12)</f>
        <v>1967.8333333333253</v>
      </c>
      <c r="B108" s="4">
        <v>183.8</v>
      </c>
      <c r="C108" s="4">
        <v>182.4</v>
      </c>
      <c r="D108" s="4">
        <v>521.6</v>
      </c>
      <c r="E108" s="4">
        <v>521.2</v>
      </c>
      <c r="F108" s="4">
        <f>100*C108/140.3</f>
        <v>130.0071275837491</v>
      </c>
      <c r="G108" s="4">
        <f>100*E108/304.3</f>
        <v>171.27834373973056</v>
      </c>
      <c r="H108" s="9">
        <f>100*(B108-B96)/B96</f>
        <v>6.30422209369578</v>
      </c>
      <c r="I108" s="9">
        <f>100*(D108-D96)/D96</f>
        <v>9.098514955030328</v>
      </c>
      <c r="J108" s="9">
        <f>100*(C108-C107)/C107</f>
        <v>0.44052863436123973</v>
      </c>
      <c r="K108" s="9">
        <f>100*(E108-E107)/E107</f>
        <v>0.5789270551910459</v>
      </c>
      <c r="L108" s="9">
        <f>(J108-0.41)^2</f>
        <v>0.000931997515962269</v>
      </c>
      <c r="M108" s="9">
        <f>(K108-0.554)^2</f>
        <v>0.0006213580804974472</v>
      </c>
      <c r="N108" s="9">
        <f>(J108-0.41)*(K108-0.554)</f>
        <v>0.000760988953629883</v>
      </c>
    </row>
    <row r="109" spans="1:14" ht="12.75">
      <c r="A109" s="9">
        <f>A108+(1/12)</f>
        <v>1967.9166666666586</v>
      </c>
      <c r="B109" s="4">
        <v>188.4</v>
      </c>
      <c r="C109" s="4">
        <v>183.3</v>
      </c>
      <c r="D109" s="4">
        <v>528</v>
      </c>
      <c r="E109" s="4">
        <v>524.8</v>
      </c>
      <c r="F109" s="4">
        <f>100*C109/140.3</f>
        <v>130.6486101211689</v>
      </c>
      <c r="G109" s="4">
        <f>100*E109/304.3</f>
        <v>172.4613867893526</v>
      </c>
      <c r="H109" s="9">
        <f>100*(B109-B97)/B97</f>
        <v>6.500847936687394</v>
      </c>
      <c r="I109" s="9">
        <f>100*(D109-D97)/D97</f>
        <v>9.158569361174283</v>
      </c>
      <c r="J109" s="9">
        <f>100*(C109-C108)/C108</f>
        <v>0.49342105263158204</v>
      </c>
      <c r="K109" s="9">
        <f>100*(E109-E108)/E108</f>
        <v>0.6907137375287622</v>
      </c>
      <c r="L109" s="9">
        <f>(J109-0.41)^2</f>
        <v>0.0069590720221611845</v>
      </c>
      <c r="M109" s="9">
        <f>(K109-0.554)^2</f>
        <v>0.01869064602908327</v>
      </c>
      <c r="N109" s="9">
        <f>(J109-0.41)*(K109-0.554)</f>
        <v>0.011404803893847163</v>
      </c>
    </row>
    <row r="110" spans="1:14" ht="12.75">
      <c r="A110" s="9">
        <f>A109+(1/12)</f>
        <v>1967.9999999999918</v>
      </c>
      <c r="B110" s="4">
        <v>189.2</v>
      </c>
      <c r="C110" s="4">
        <v>184.3</v>
      </c>
      <c r="D110" s="4">
        <v>531.9</v>
      </c>
      <c r="E110" s="4">
        <v>527.4</v>
      </c>
      <c r="F110" s="4">
        <f>100*C110/140.3</f>
        <v>131.36136849607982</v>
      </c>
      <c r="G110" s="4">
        <f>100*E110/304.3</f>
        <v>173.31580676963523</v>
      </c>
      <c r="H110" s="9">
        <f>100*(B110-B98)/B98</f>
        <v>7.13476783691959</v>
      </c>
      <c r="I110" s="9">
        <f>100*(D110-D98)/D98</f>
        <v>9.354440789473685</v>
      </c>
      <c r="J110" s="9">
        <f>100*(C110-C109)/C109</f>
        <v>0.5455537370430987</v>
      </c>
      <c r="K110" s="9">
        <f>100*(E110-E109)/E109</f>
        <v>0.49542682926829706</v>
      </c>
      <c r="L110" s="9">
        <f>(J110-0.41)^2</f>
        <v>0.01837481562634956</v>
      </c>
      <c r="M110" s="9">
        <f>(K110-0.554)^2</f>
        <v>0.003430816329565227</v>
      </c>
      <c r="N110" s="9">
        <f>(J110-0.41)*(K110-0.554)</f>
        <v>-0.007939812183145795</v>
      </c>
    </row>
    <row r="111" spans="1:14" ht="12.75">
      <c r="A111" s="9">
        <f>A110+(1/12)</f>
        <v>1968.083333333325</v>
      </c>
      <c r="B111" s="4">
        <v>183</v>
      </c>
      <c r="C111" s="4">
        <v>184.7</v>
      </c>
      <c r="D111" s="4">
        <v>528.1</v>
      </c>
      <c r="E111" s="4">
        <v>530.4</v>
      </c>
      <c r="F111" s="4">
        <f>100*C111/140.3</f>
        <v>131.6464718460442</v>
      </c>
      <c r="G111" s="4">
        <f>100*E111/304.3</f>
        <v>174.30167597765362</v>
      </c>
      <c r="H111" s="9">
        <f>100*(B111-B99)/B99</f>
        <v>6.643356643356646</v>
      </c>
      <c r="I111" s="9">
        <f>100*(D111-D99)/D99</f>
        <v>9.201819685690653</v>
      </c>
      <c r="J111" s="9">
        <f>100*(C111-C110)/C110</f>
        <v>0.21703743895820793</v>
      </c>
      <c r="K111" s="9">
        <f>100*(E111-E110)/E110</f>
        <v>0.5688282138794084</v>
      </c>
      <c r="L111" s="9">
        <f>(J111-0.41)^2</f>
        <v>0.037234549963807324</v>
      </c>
      <c r="M111" s="9">
        <f>(K111-0.554)^2</f>
        <v>0.00021987592685347867</v>
      </c>
      <c r="N111" s="9">
        <f>(J111-0.41)*(K111-0.554)</f>
        <v>-0.0028612901258460834</v>
      </c>
    </row>
    <row r="112" spans="1:14" ht="12.75">
      <c r="A112" s="9">
        <f>A111+(1/12)</f>
        <v>1968.1666666666583</v>
      </c>
      <c r="B112" s="4">
        <v>183.5</v>
      </c>
      <c r="C112" s="4">
        <v>185.5</v>
      </c>
      <c r="D112" s="4">
        <v>531.6</v>
      </c>
      <c r="E112" s="4">
        <v>533.2</v>
      </c>
      <c r="F112" s="4">
        <f>100*C112/140.3</f>
        <v>132.2166785459729</v>
      </c>
      <c r="G112" s="4">
        <f>100*E112/304.3</f>
        <v>175.22182057180416</v>
      </c>
      <c r="H112" s="9">
        <f>100*(B112-B100)/B100</f>
        <v>6.130711393869285</v>
      </c>
      <c r="I112" s="9">
        <f>100*(D112-D100)/D100</f>
        <v>8.912108174554394</v>
      </c>
      <c r="J112" s="9">
        <f>100*(C112-C111)/C111</f>
        <v>0.433134813210618</v>
      </c>
      <c r="K112" s="9">
        <f>100*(E112-E111)/E111</f>
        <v>0.5279034690799526</v>
      </c>
      <c r="L112" s="9">
        <f>(J112-0.41)^2</f>
        <v>0.0005352195822901851</v>
      </c>
      <c r="M112" s="9">
        <f>(K112-0.554)^2</f>
        <v>0.0006810289260609947</v>
      </c>
      <c r="N112" s="9">
        <f>(J112-0.41)*(K112-0.554)</f>
        <v>-0.0006037383682804158</v>
      </c>
    </row>
    <row r="113" spans="1:14" ht="12.75">
      <c r="A113" s="9">
        <f>A112+(1/12)</f>
        <v>1968.2499999999916</v>
      </c>
      <c r="B113" s="4">
        <v>187.3</v>
      </c>
      <c r="C113" s="4">
        <v>186.6</v>
      </c>
      <c r="D113" s="4">
        <v>536.9</v>
      </c>
      <c r="E113" s="4">
        <v>535.7</v>
      </c>
      <c r="F113" s="4">
        <f>100*C113/140.3</f>
        <v>133.0007127583749</v>
      </c>
      <c r="G113" s="4">
        <f>100*E113/304.3</f>
        <v>176.04337824515284</v>
      </c>
      <c r="H113" s="9">
        <f>100*(B113-B101)/B101</f>
        <v>7.212364052661719</v>
      </c>
      <c r="I113" s="9">
        <f>100*(D113-D101)/D101</f>
        <v>8.926759991884763</v>
      </c>
      <c r="J113" s="9">
        <f>100*(C113-C112)/C112</f>
        <v>0.5929919137466276</v>
      </c>
      <c r="K113" s="9">
        <f>100*(E113-E112)/E112</f>
        <v>0.468867216804201</v>
      </c>
      <c r="L113" s="9">
        <f>(J113-0.41)^2</f>
        <v>0.03348604049665321</v>
      </c>
      <c r="M113" s="9">
        <f>(K113-0.554)^2</f>
        <v>0.007247590774662922</v>
      </c>
      <c r="N113" s="9">
        <f>(J113-0.41)*(K113-0.554)</f>
        <v>-0.015578610919576009</v>
      </c>
    </row>
    <row r="114" spans="1:14" ht="12.75">
      <c r="A114" s="9">
        <f>A113+(1/12)</f>
        <v>1968.3333333333248</v>
      </c>
      <c r="B114" s="4">
        <v>184.6</v>
      </c>
      <c r="C114" s="4">
        <v>188</v>
      </c>
      <c r="D114" s="4">
        <v>535.4</v>
      </c>
      <c r="E114" s="4">
        <v>538.9</v>
      </c>
      <c r="F114" s="4">
        <f>100*C114/140.3</f>
        <v>133.99857448325017</v>
      </c>
      <c r="G114" s="4">
        <f>100*E114/304.3</f>
        <v>177.0949720670391</v>
      </c>
      <c r="H114" s="9">
        <f>100*(B114-B102)/B102</f>
        <v>7.13871154962274</v>
      </c>
      <c r="I114" s="9">
        <f>100*(D114-D102)/D102</f>
        <v>8.53436042975876</v>
      </c>
      <c r="J114" s="9">
        <f>100*(C114-C113)/C113</f>
        <v>0.7502679528403032</v>
      </c>
      <c r="K114" s="9">
        <f>100*(E114-E113)/E113</f>
        <v>0.5973492626469912</v>
      </c>
      <c r="L114" s="9">
        <f>(J114-0.41)^2</f>
        <v>0.11578227973013085</v>
      </c>
      <c r="M114" s="9">
        <f>(K114-0.554)^2</f>
        <v>0.0018791585720378202</v>
      </c>
      <c r="N114" s="9">
        <f>(J114-0.41)*(K114-0.554)</f>
        <v>0.014750364858028296</v>
      </c>
    </row>
    <row r="115" spans="1:14" ht="12.75">
      <c r="A115" s="9">
        <f>A114+(1/12)</f>
        <v>1968.416666666658</v>
      </c>
      <c r="B115" s="4">
        <v>188.2</v>
      </c>
      <c r="C115" s="4">
        <v>189.4</v>
      </c>
      <c r="D115" s="4">
        <v>542.2</v>
      </c>
      <c r="E115" s="4">
        <v>542.6</v>
      </c>
      <c r="F115" s="4">
        <f>100*C115/140.3</f>
        <v>134.99643620812543</v>
      </c>
      <c r="G115" s="4">
        <f>100*E115/304.3</f>
        <v>178.31087742359512</v>
      </c>
      <c r="H115" s="9">
        <f>100*(B115-B103)/B103</f>
        <v>7.175398633257401</v>
      </c>
      <c r="I115" s="9">
        <f>100*(D115-D103)/D103</f>
        <v>8.245158714314249</v>
      </c>
      <c r="J115" s="9">
        <f>100*(C115-C114)/C114</f>
        <v>0.7446808510638329</v>
      </c>
      <c r="K115" s="9">
        <f>100*(E115-E114)/E114</f>
        <v>0.6865837817777037</v>
      </c>
      <c r="L115" s="9">
        <f>(J115-0.41)^2</f>
        <v>0.1120112720688115</v>
      </c>
      <c r="M115" s="9">
        <f>(K115-0.554)^2</f>
        <v>0.017578459190477753</v>
      </c>
      <c r="N115" s="9">
        <f>(J115-0.41)*(K115-0.554)</f>
        <v>0.04437325292262337</v>
      </c>
    </row>
    <row r="116" spans="1:14" ht="12.75">
      <c r="A116" s="9">
        <f>A115+(1/12)</f>
        <v>1968.4999999999914</v>
      </c>
      <c r="B116" s="4">
        <v>189.8</v>
      </c>
      <c r="C116" s="4">
        <v>190.5</v>
      </c>
      <c r="D116" s="4">
        <v>546.2</v>
      </c>
      <c r="E116" s="4">
        <v>545.6</v>
      </c>
      <c r="F116" s="4">
        <f>100*C116/140.3</f>
        <v>135.78047042052742</v>
      </c>
      <c r="G116" s="4">
        <f>100*E116/304.3</f>
        <v>179.29674663161353</v>
      </c>
      <c r="H116" s="9">
        <f>100*(B116-B104)/B104</f>
        <v>7.110609480812655</v>
      </c>
      <c r="I116" s="9">
        <f>100*(D116-D104)/D104</f>
        <v>7.902015013828537</v>
      </c>
      <c r="J116" s="9">
        <f>100*(C116-C115)/C115</f>
        <v>0.5807814149947171</v>
      </c>
      <c r="K116" s="9">
        <f>100*(E116-E115)/E115</f>
        <v>0.5528934758569849</v>
      </c>
      <c r="L116" s="9">
        <f>(J116-0.41)^2</f>
        <v>0.029166291707597804</v>
      </c>
      <c r="M116" s="9">
        <f>(K116-0.554)^2</f>
        <v>1.2243956790754185E-06</v>
      </c>
      <c r="N116" s="9">
        <f>(J116-0.41)*(K116-0.554)</f>
        <v>-0.00018897375886994458</v>
      </c>
    </row>
    <row r="117" spans="1:14" ht="12.75">
      <c r="A117" s="9">
        <f>A116+(1/12)</f>
        <v>1968.5833333333246</v>
      </c>
      <c r="B117" s="4">
        <v>189.5</v>
      </c>
      <c r="C117" s="4">
        <v>191.8</v>
      </c>
      <c r="D117" s="4">
        <v>547.6</v>
      </c>
      <c r="E117" s="4">
        <v>549.4</v>
      </c>
      <c r="F117" s="4">
        <f>100*C117/140.3</f>
        <v>136.7070563079116</v>
      </c>
      <c r="G117" s="4">
        <f>100*E117/304.3</f>
        <v>180.54551429510352</v>
      </c>
      <c r="H117" s="9">
        <f>100*(B117-B105)/B105</f>
        <v>6.941309255079013</v>
      </c>
      <c r="I117" s="9">
        <f>100*(D117-D105)/D105</f>
        <v>7.6681085332284695</v>
      </c>
      <c r="J117" s="9">
        <f>100*(C117-C116)/C116</f>
        <v>0.6824146981627356</v>
      </c>
      <c r="K117" s="9">
        <f>100*(E117-E116)/E116</f>
        <v>0.6964809384164139</v>
      </c>
      <c r="L117" s="9">
        <f>(J117-0.41)^2</f>
        <v>0.07420976777509435</v>
      </c>
      <c r="M117" s="9">
        <f>(K117-0.554)^2</f>
        <v>0.020300817812021917</v>
      </c>
      <c r="N117" s="9">
        <f>(J117-0.41)*(K117-0.554)</f>
        <v>0.0388139018326507</v>
      </c>
    </row>
    <row r="118" spans="1:14" ht="12.75">
      <c r="A118" s="9">
        <f>A117+(1/12)</f>
        <v>1968.6666666666579</v>
      </c>
      <c r="B118" s="4">
        <v>191.9</v>
      </c>
      <c r="C118" s="4">
        <v>192.7</v>
      </c>
      <c r="D118" s="4">
        <v>553.1</v>
      </c>
      <c r="E118" s="4">
        <v>553.6</v>
      </c>
      <c r="F118" s="4">
        <f>100*C118/140.3</f>
        <v>137.34853884533143</v>
      </c>
      <c r="G118" s="4">
        <f>100*E118/304.3</f>
        <v>181.92573118632927</v>
      </c>
      <c r="H118" s="9">
        <f>100*(B118-B106)/B106</f>
        <v>6.729699666295882</v>
      </c>
      <c r="I118" s="9">
        <f>100*(D118-D106)/D106</f>
        <v>7.56514974718008</v>
      </c>
      <c r="J118" s="9">
        <f>100*(C118-C117)/C117</f>
        <v>0.4692387904066617</v>
      </c>
      <c r="K118" s="9">
        <f>100*(E118-E117)/E117</f>
        <v>0.7644703312704851</v>
      </c>
      <c r="L118" s="9">
        <f>(J118-0.41)^2</f>
        <v>0.0035092342888443998</v>
      </c>
      <c r="M118" s="9">
        <f>(K118-0.554)^2</f>
        <v>0.04429776034510773</v>
      </c>
      <c r="N118" s="9">
        <f>(J118-0.41)*(K118-0.554)</f>
        <v>0.012468007840952932</v>
      </c>
    </row>
    <row r="119" spans="1:14" ht="12.75">
      <c r="A119" s="9">
        <f>A118+(1/12)</f>
        <v>1968.7499999999911</v>
      </c>
      <c r="B119" s="4">
        <v>194.2</v>
      </c>
      <c r="C119" s="4">
        <v>194</v>
      </c>
      <c r="D119" s="4">
        <v>558.5</v>
      </c>
      <c r="E119" s="4">
        <v>557.6</v>
      </c>
      <c r="F119" s="4">
        <f>100*C119/140.3</f>
        <v>138.2751247327156</v>
      </c>
      <c r="G119" s="4">
        <f>100*E119/304.3</f>
        <v>183.24022346368713</v>
      </c>
      <c r="H119" s="9">
        <f>100*(B119-B107)/B107</f>
        <v>6.761957119296307</v>
      </c>
      <c r="I119" s="9">
        <f>100*(D119-D107)/D107</f>
        <v>7.5486231465434335</v>
      </c>
      <c r="J119" s="9">
        <f>100*(C119-C118)/C118</f>
        <v>0.6746237675142768</v>
      </c>
      <c r="K119" s="9">
        <f>100*(E119-E118)/E118</f>
        <v>0.722543352601156</v>
      </c>
      <c r="L119" s="9">
        <f>(J119-0.41)^2</f>
        <v>0.07002573833345002</v>
      </c>
      <c r="M119" s="9">
        <f>(K119-0.554)^2</f>
        <v>0.028406861706037578</v>
      </c>
      <c r="N119" s="9">
        <f>(J119-0.41)*(K119-0.554)</f>
        <v>0.04460057695480507</v>
      </c>
    </row>
    <row r="120" spans="1:14" ht="12.75">
      <c r="A120" s="9">
        <f>A119+(1/12)</f>
        <v>1968.8333333333244</v>
      </c>
      <c r="B120" s="4">
        <v>197.6</v>
      </c>
      <c r="C120" s="4">
        <v>196</v>
      </c>
      <c r="D120" s="4">
        <v>562.5</v>
      </c>
      <c r="E120" s="4">
        <v>562.4</v>
      </c>
      <c r="F120" s="4">
        <f>100*C120/140.3</f>
        <v>139.7006414825374</v>
      </c>
      <c r="G120" s="4">
        <f>100*E120/304.3</f>
        <v>184.8176141965166</v>
      </c>
      <c r="H120" s="9">
        <f>100*(B120-B108)/B108</f>
        <v>7.508161044613701</v>
      </c>
      <c r="I120" s="9">
        <f>100*(D120-D108)/D108</f>
        <v>7.841257668711652</v>
      </c>
      <c r="J120" s="9">
        <f>100*(C120-C119)/C119</f>
        <v>1.0309278350515463</v>
      </c>
      <c r="K120" s="9">
        <f>100*(E120-E119)/E119</f>
        <v>0.8608321377331338</v>
      </c>
      <c r="L120" s="9">
        <f>(J120-0.41)^2</f>
        <v>0.38555137634180037</v>
      </c>
      <c r="M120" s="9">
        <f>(K120-0.554)^2</f>
        <v>0.09414596074588479</v>
      </c>
      <c r="N120" s="9">
        <f>(J120-0.41)*(K120-0.554)</f>
        <v>0.19052061500687265</v>
      </c>
    </row>
    <row r="121" spans="1:14" ht="12.75">
      <c r="A121" s="9">
        <f>A120+(1/12)</f>
        <v>1968.9166666666576</v>
      </c>
      <c r="B121" s="4">
        <v>202.8</v>
      </c>
      <c r="C121" s="4">
        <v>197.4</v>
      </c>
      <c r="D121" s="4">
        <v>569.7</v>
      </c>
      <c r="E121" s="4">
        <v>566.8</v>
      </c>
      <c r="F121" s="4">
        <f>100*C121/140.3</f>
        <v>140.69850320741267</v>
      </c>
      <c r="G121" s="4">
        <f>100*E121/304.3</f>
        <v>186.26355570161022</v>
      </c>
      <c r="H121" s="9">
        <f>100*(B121-B109)/B109</f>
        <v>7.64331210191083</v>
      </c>
      <c r="I121" s="9">
        <f>100*(D121-D109)/D109</f>
        <v>7.897727272727281</v>
      </c>
      <c r="J121" s="9">
        <f>100*(C121-C120)/C120</f>
        <v>0.7142857142857172</v>
      </c>
      <c r="K121" s="9">
        <f>100*(E121-E120)/E120</f>
        <v>0.7823613086770942</v>
      </c>
      <c r="L121" s="9">
        <f>(J121-0.41)^2</f>
        <v>0.09258979591836913</v>
      </c>
      <c r="M121" s="9">
        <f>(K121-0.554)^2</f>
        <v>0.052148887300715076</v>
      </c>
      <c r="N121" s="9">
        <f>(J121-0.41)*(K121-0.554)</f>
        <v>0.06948708392603074</v>
      </c>
    </row>
    <row r="122" spans="1:14" ht="12.75">
      <c r="A122" s="9">
        <f>A121+(1/12)</f>
        <v>1968.999999999991</v>
      </c>
      <c r="B122" s="4">
        <v>203.8</v>
      </c>
      <c r="C122" s="4">
        <v>198.7</v>
      </c>
      <c r="D122" s="4">
        <v>573.5</v>
      </c>
      <c r="E122" s="4">
        <v>569.3</v>
      </c>
      <c r="F122" s="4">
        <f>100*C122/140.3</f>
        <v>141.62508909479686</v>
      </c>
      <c r="G122" s="4">
        <f>100*E122/304.3</f>
        <v>187.0851133749589</v>
      </c>
      <c r="H122" s="9">
        <f>100*(B122-B110)/B110</f>
        <v>7.716701902748427</v>
      </c>
      <c r="I122" s="9">
        <f>100*(D122-D110)/D110</f>
        <v>7.821018988531683</v>
      </c>
      <c r="J122" s="9">
        <f>100*(C122-C121)/C121</f>
        <v>0.6585612968591605</v>
      </c>
      <c r="K122" s="9">
        <f>100*(E122-E121)/E121</f>
        <v>0.4410726887791108</v>
      </c>
      <c r="L122" s="9">
        <f>(J122-0.41)^2</f>
        <v>0.06178271829630774</v>
      </c>
      <c r="M122" s="9">
        <f>(K122-0.554)^2</f>
        <v>0.012752577619579574</v>
      </c>
      <c r="N122" s="9">
        <f>(J122-0.41)*(K122-0.554)</f>
        <v>-0.02806935892788226</v>
      </c>
    </row>
    <row r="123" spans="1:14" ht="12.75">
      <c r="A123" s="9">
        <f>A122+(1/12)</f>
        <v>1969.0833333333242</v>
      </c>
      <c r="B123" s="4">
        <v>197.3</v>
      </c>
      <c r="C123" s="4">
        <v>199.3</v>
      </c>
      <c r="D123" s="4">
        <v>569.1</v>
      </c>
      <c r="E123" s="4">
        <v>571.9</v>
      </c>
      <c r="F123" s="4">
        <f>100*C123/140.3</f>
        <v>142.0527441197434</v>
      </c>
      <c r="G123" s="4">
        <f>100*E123/304.3</f>
        <v>187.93953335524154</v>
      </c>
      <c r="H123" s="9">
        <f>100*(B123-B111)/B111</f>
        <v>7.8142076502732305</v>
      </c>
      <c r="I123" s="9">
        <f>100*(D123-D111)/D111</f>
        <v>7.76368112099981</v>
      </c>
      <c r="J123" s="9">
        <f>100*(C123-C122)/C122</f>
        <v>0.3019627579265339</v>
      </c>
      <c r="K123" s="9">
        <f>100*(E123-E122)/E122</f>
        <v>0.456701212014759</v>
      </c>
      <c r="L123" s="9">
        <f>(J123-0.41)^2</f>
        <v>0.011672045674840714</v>
      </c>
      <c r="M123" s="9">
        <f>(K123-0.554)^2</f>
        <v>0.009467054143396889</v>
      </c>
      <c r="N123" s="9">
        <f>(J123-0.41)*(K123-0.554)</f>
        <v>0.010511892711016343</v>
      </c>
    </row>
    <row r="124" spans="1:14" ht="12.75">
      <c r="A124" s="9">
        <f>A123+(1/12)</f>
        <v>1969.1666666666574</v>
      </c>
      <c r="B124" s="4">
        <v>197.8</v>
      </c>
      <c r="C124" s="4">
        <v>200</v>
      </c>
      <c r="D124" s="4">
        <v>572.8</v>
      </c>
      <c r="E124" s="4">
        <v>574.4</v>
      </c>
      <c r="F124" s="4">
        <f>100*C124/140.3</f>
        <v>142.55167498218103</v>
      </c>
      <c r="G124" s="4">
        <f>100*E124/304.3</f>
        <v>188.7610910285902</v>
      </c>
      <c r="H124" s="9">
        <f>100*(B124-B112)/B112</f>
        <v>7.792915531335156</v>
      </c>
      <c r="I124" s="9">
        <f>100*(D124-D112)/D112</f>
        <v>7.750188111361912</v>
      </c>
      <c r="J124" s="9">
        <f>100*(C124-C123)/C123</f>
        <v>0.35122930255895063</v>
      </c>
      <c r="K124" s="9">
        <f>100*(E124-E123)/E123</f>
        <v>0.43713936002797693</v>
      </c>
      <c r="L124" s="9">
        <f>(J124-0.41)^2</f>
        <v>0.0034539948777073644</v>
      </c>
      <c r="M124" s="9">
        <f>(K124-0.554)^2</f>
        <v>0.013656409174670807</v>
      </c>
      <c r="N124" s="9">
        <f>(J124-0.41)*(K124-0.554)</f>
        <v>0.006867981314563168</v>
      </c>
    </row>
    <row r="125" spans="1:14" ht="12.75">
      <c r="A125" s="9">
        <f>A124+(1/12)</f>
        <v>1969.2499999999907</v>
      </c>
      <c r="B125" s="4">
        <v>201.5</v>
      </c>
      <c r="C125" s="4">
        <v>200.7</v>
      </c>
      <c r="D125" s="4">
        <v>577.4</v>
      </c>
      <c r="E125" s="4">
        <v>575.7</v>
      </c>
      <c r="F125" s="4">
        <f>100*C125/140.3</f>
        <v>143.05060584461867</v>
      </c>
      <c r="G125" s="4">
        <f>100*E125/304.3</f>
        <v>189.18830101873152</v>
      </c>
      <c r="H125" s="9">
        <f>100*(B125-B113)/B113</f>
        <v>7.581420181526956</v>
      </c>
      <c r="I125" s="9">
        <f>100*(D125-D113)/D113</f>
        <v>7.543304153473645</v>
      </c>
      <c r="J125" s="9">
        <f>100*(C125-C124)/C124</f>
        <v>0.3499999999999943</v>
      </c>
      <c r="K125" s="9">
        <f>100*(E125-E124)/E124</f>
        <v>0.22632311977717065</v>
      </c>
      <c r="L125" s="9">
        <f>(J125-0.41)^2</f>
        <v>0.003600000000000679</v>
      </c>
      <c r="M125" s="9">
        <f>(K125-0.554)^2</f>
        <v>0.10737213783256647</v>
      </c>
      <c r="N125" s="9">
        <f>(J125-0.41)*(K125-0.554)</f>
        <v>0.019660612813371618</v>
      </c>
    </row>
    <row r="126" spans="1:14" ht="12.75">
      <c r="A126" s="9">
        <f>A125+(1/12)</f>
        <v>1969.333333333324</v>
      </c>
      <c r="B126" s="4">
        <v>197.4</v>
      </c>
      <c r="C126" s="4">
        <v>200.8</v>
      </c>
      <c r="D126" s="4">
        <v>573.5</v>
      </c>
      <c r="E126" s="4">
        <v>576.5</v>
      </c>
      <c r="F126" s="4">
        <f>100*C126/140.3</f>
        <v>143.12188168210974</v>
      </c>
      <c r="G126" s="4">
        <f>100*E126/304.3</f>
        <v>189.4511994742031</v>
      </c>
      <c r="H126" s="9">
        <f>100*(B126-B114)/B114</f>
        <v>6.933911159263278</v>
      </c>
      <c r="I126" s="9">
        <f>100*(D126-D114)/D114</f>
        <v>7.1161748225625745</v>
      </c>
      <c r="J126" s="9">
        <f>100*(C126-C125)/C125</f>
        <v>0.04982561036373829</v>
      </c>
      <c r="K126" s="9">
        <f>100*(E126-E125)/E125</f>
        <v>0.13896126454749946</v>
      </c>
      <c r="L126" s="9">
        <f>(J126-0.41)^2</f>
        <v>0.12972559094985364</v>
      </c>
      <c r="M126" s="9">
        <f>(K126-0.554)^2</f>
        <v>0.17225715192601077</v>
      </c>
      <c r="N126" s="9">
        <f>(J126-0.41)*(K126-0.554)</f>
        <v>0.14948632321701028</v>
      </c>
    </row>
    <row r="127" spans="1:14" ht="12.75">
      <c r="A127" s="9">
        <f>A126+(1/12)</f>
        <v>1969.4166666666572</v>
      </c>
      <c r="B127" s="4">
        <v>200.2</v>
      </c>
      <c r="C127" s="4">
        <v>201.3</v>
      </c>
      <c r="D127" s="4">
        <v>578.7</v>
      </c>
      <c r="E127" s="4">
        <v>578.5</v>
      </c>
      <c r="F127" s="4">
        <f>100*C127/140.3</f>
        <v>143.47826086956522</v>
      </c>
      <c r="G127" s="4">
        <f>100*E127/304.3</f>
        <v>190.108445612882</v>
      </c>
      <c r="H127" s="9">
        <f>100*(B127-B115)/B115</f>
        <v>6.376195536663125</v>
      </c>
      <c r="I127" s="9">
        <f>100*(D127-D115)/D115</f>
        <v>6.731833271855403</v>
      </c>
      <c r="J127" s="9">
        <f>100*(C127-C126)/C126</f>
        <v>0.249003984063745</v>
      </c>
      <c r="K127" s="9">
        <f>100*(E127-E126)/E126</f>
        <v>0.3469210754553339</v>
      </c>
      <c r="L127" s="9">
        <f>(J127-0.41)^2</f>
        <v>0.02591971714734687</v>
      </c>
      <c r="M127" s="9">
        <f>(K127-0.554)^2</f>
        <v>0.04288168099057554</v>
      </c>
      <c r="N127" s="9">
        <f>(J127-0.41)*(K127-0.554)</f>
        <v>0.033338881836055614</v>
      </c>
    </row>
    <row r="128" spans="1:14" ht="12.75">
      <c r="A128" s="9">
        <f>A127+(1/12)</f>
        <v>1969.4999999999905</v>
      </c>
      <c r="B128" s="4">
        <v>201.2</v>
      </c>
      <c r="C128" s="4">
        <v>201.7</v>
      </c>
      <c r="D128" s="4">
        <v>580.6</v>
      </c>
      <c r="E128" s="4">
        <v>579.5</v>
      </c>
      <c r="F128" s="4">
        <f>100*C128/140.3</f>
        <v>143.76336421952956</v>
      </c>
      <c r="G128" s="4">
        <f>100*E128/304.3</f>
        <v>190.43706868222148</v>
      </c>
      <c r="H128" s="9">
        <f>100*(B128-B116)/B116</f>
        <v>6.006322444678597</v>
      </c>
      <c r="I128" s="9">
        <f>100*(D128-D116)/D116</f>
        <v>6.29805931893079</v>
      </c>
      <c r="J128" s="9">
        <f>100*(C128-C127)/C127</f>
        <v>0.1987083954296956</v>
      </c>
      <c r="K128" s="9">
        <f>100*(E128-E127)/E127</f>
        <v>0.17286084701815038</v>
      </c>
      <c r="L128" s="9">
        <f>(J128-0.41)^2</f>
        <v>0.04464414216189387</v>
      </c>
      <c r="M128" s="9">
        <f>(K128-0.554)^2</f>
        <v>0.14526705393572178</v>
      </c>
      <c r="N128" s="9">
        <f>(J128-0.41)*(K128-0.554)</f>
        <v>0.08053150319810172</v>
      </c>
    </row>
    <row r="129" spans="1:14" ht="12.75">
      <c r="A129" s="9">
        <f>A128+(1/12)</f>
        <v>1969.5833333333237</v>
      </c>
      <c r="B129" s="4">
        <v>199.5</v>
      </c>
      <c r="C129" s="4">
        <v>201.7</v>
      </c>
      <c r="D129" s="4">
        <v>578.4</v>
      </c>
      <c r="E129" s="4">
        <v>580.1</v>
      </c>
      <c r="F129" s="4">
        <f>100*C129/140.3</f>
        <v>143.76336421952956</v>
      </c>
      <c r="G129" s="4">
        <f>100*E129/304.3</f>
        <v>190.63424252382518</v>
      </c>
      <c r="H129" s="9">
        <f>100*(B129-B117)/B117</f>
        <v>5.277044854881266</v>
      </c>
      <c r="I129" s="9">
        <f>100*(D129-D117)/D117</f>
        <v>5.6245434623812915</v>
      </c>
      <c r="J129" s="9">
        <f>100*(C129-C128)/C128</f>
        <v>0</v>
      </c>
      <c r="K129" s="9">
        <f>100*(E129-E128)/E128</f>
        <v>0.10353753235548278</v>
      </c>
      <c r="L129" s="9">
        <f>(J129-0.41)^2</f>
        <v>0.16809999999999997</v>
      </c>
      <c r="M129" s="9">
        <f>(K129-0.554)^2</f>
        <v>0.20291643475638774</v>
      </c>
      <c r="N129" s="9">
        <f>(J129-0.41)*(K129-0.554)</f>
        <v>0.18468961173425205</v>
      </c>
    </row>
    <row r="130" spans="1:14" ht="12.75">
      <c r="A130" s="9">
        <f>A129+(1/12)</f>
        <v>1969.666666666657</v>
      </c>
      <c r="B130" s="4">
        <v>201.2</v>
      </c>
      <c r="C130" s="4">
        <v>202.1</v>
      </c>
      <c r="D130" s="4">
        <v>581.4</v>
      </c>
      <c r="E130" s="4">
        <v>582.1</v>
      </c>
      <c r="F130" s="4">
        <f>100*C130/140.3</f>
        <v>144.04846756949394</v>
      </c>
      <c r="G130" s="4">
        <f>100*E130/304.3</f>
        <v>191.2914886625041</v>
      </c>
      <c r="H130" s="9">
        <f>100*(B130-B118)/B118</f>
        <v>4.846274101094311</v>
      </c>
      <c r="I130" s="9">
        <f>100*(D130-D118)/D118</f>
        <v>5.116615440245878</v>
      </c>
      <c r="J130" s="9">
        <f>100*(C130-C129)/C129</f>
        <v>0.19831432821021602</v>
      </c>
      <c r="K130" s="9">
        <f>100*(E130-E129)/E129</f>
        <v>0.34476814342354767</v>
      </c>
      <c r="L130" s="9">
        <f>(J130-0.41)^2</f>
        <v>0.04481082364109213</v>
      </c>
      <c r="M130" s="9">
        <f>(K130-0.554)^2</f>
        <v>0.04377796980642914</v>
      </c>
      <c r="N130" s="9">
        <f>(J130-0.41)*(K130-0.554)</f>
        <v>0.04429138611921005</v>
      </c>
    </row>
    <row r="131" spans="1:14" ht="12.75">
      <c r="A131" s="9">
        <f>A130+(1/12)</f>
        <v>1969.7499999999902</v>
      </c>
      <c r="B131" s="4">
        <v>202.9</v>
      </c>
      <c r="C131" s="4">
        <v>202.9</v>
      </c>
      <c r="D131" s="4">
        <v>583.7</v>
      </c>
      <c r="E131" s="4">
        <v>583.4</v>
      </c>
      <c r="F131" s="4">
        <f>100*C131/140.3</f>
        <v>144.61867426942266</v>
      </c>
      <c r="G131" s="4">
        <f>100*E131/304.3</f>
        <v>191.7186986526454</v>
      </c>
      <c r="H131" s="9">
        <f>100*(B131-B119)/B119</f>
        <v>4.479917610710617</v>
      </c>
      <c r="I131" s="9">
        <f>100*(D131-D119)/D119</f>
        <v>4.512085944494189</v>
      </c>
      <c r="J131" s="9">
        <f>100*(C131-C130)/C130</f>
        <v>0.3958436417615098</v>
      </c>
      <c r="K131" s="9">
        <f>100*(E131-E130)/E130</f>
        <v>0.22332932485826396</v>
      </c>
      <c r="L131" s="9">
        <f>(J131-0.41)^2</f>
        <v>0.000200402478576468</v>
      </c>
      <c r="M131" s="9">
        <f>(K131-0.554)^2</f>
        <v>0.10934309539869157</v>
      </c>
      <c r="N131" s="9">
        <f>(J131-0.41)*(K131-0.554)</f>
        <v>0.004681092536269816</v>
      </c>
    </row>
    <row r="132" spans="1:14" ht="12.75">
      <c r="A132" s="9">
        <f>A131+(1/12)</f>
        <v>1969.8333333333235</v>
      </c>
      <c r="B132" s="4">
        <v>205</v>
      </c>
      <c r="C132" s="4">
        <v>203.6</v>
      </c>
      <c r="D132" s="4">
        <v>584.8</v>
      </c>
      <c r="E132" s="4">
        <v>585.4</v>
      </c>
      <c r="F132" s="4">
        <f>100*C132/140.3</f>
        <v>145.1176051318603</v>
      </c>
      <c r="G132" s="4">
        <f>100*E132/304.3</f>
        <v>192.37594479132434</v>
      </c>
      <c r="H132" s="9">
        <f>100*(B132-B120)/B120</f>
        <v>3.7449392712550638</v>
      </c>
      <c r="I132" s="9">
        <f>100*(D132-D120)/D120</f>
        <v>3.964444444444436</v>
      </c>
      <c r="J132" s="9">
        <f>100*(C132-C131)/C131</f>
        <v>0.344997535731882</v>
      </c>
      <c r="K132" s="9">
        <f>100*(E132-E131)/E131</f>
        <v>0.34281796366129585</v>
      </c>
      <c r="L132" s="9">
        <f>(J132-0.41)^2</f>
        <v>0.004225320360927951</v>
      </c>
      <c r="M132" s="9">
        <f>(K132-0.554)^2</f>
        <v>0.044597852472161775</v>
      </c>
      <c r="N132" s="9">
        <f>(J132-0.41)*(K132-0.554)</f>
        <v>0.013727352771175007</v>
      </c>
    </row>
    <row r="133" spans="1:14" ht="12.75">
      <c r="A133" s="9">
        <f>A132+(1/12)</f>
        <v>1969.9166666666567</v>
      </c>
      <c r="B133" s="4">
        <v>209.4</v>
      </c>
      <c r="C133" s="4">
        <v>203.9</v>
      </c>
      <c r="D133" s="4">
        <v>590.1</v>
      </c>
      <c r="E133" s="4">
        <v>587.9</v>
      </c>
      <c r="F133" s="4">
        <f>100*C133/140.3</f>
        <v>145.33143264433355</v>
      </c>
      <c r="G133" s="4">
        <f>100*E133/304.3</f>
        <v>193.19750246467302</v>
      </c>
      <c r="H133" s="9">
        <f>100*(B133-B121)/B121</f>
        <v>3.2544378698224823</v>
      </c>
      <c r="I133" s="9">
        <f>100*(D133-D121)/D121</f>
        <v>3.58083201685097</v>
      </c>
      <c r="J133" s="9">
        <f>100*(C133-C132)/C132</f>
        <v>0.147347740667982</v>
      </c>
      <c r="K133" s="9">
        <f>100*(E133-E132)/E132</f>
        <v>0.4270584215920738</v>
      </c>
      <c r="L133" s="9">
        <f>(J133-0.41)^2</f>
        <v>0.06898620933221362</v>
      </c>
      <c r="M133" s="9">
        <f>(K133-0.554)^2</f>
        <v>0.01611416432869569</v>
      </c>
      <c r="N133" s="9">
        <f>(J133-0.41)*(K133-0.554)</f>
        <v>0.033341492372014336</v>
      </c>
    </row>
    <row r="134" spans="1:14" ht="12.75">
      <c r="A134" s="9">
        <f>A133+(1/12)</f>
        <v>1969.99999999999</v>
      </c>
      <c r="B134" s="4">
        <v>210.8</v>
      </c>
      <c r="C134" s="4">
        <v>206.2</v>
      </c>
      <c r="D134" s="4">
        <v>592</v>
      </c>
      <c r="E134" s="4">
        <v>589.6</v>
      </c>
      <c r="F134" s="4">
        <f>100*C134/140.3</f>
        <v>146.97077690662863</v>
      </c>
      <c r="G134" s="4">
        <f>100*E134/304.3</f>
        <v>193.7561616825501</v>
      </c>
      <c r="H134" s="9">
        <f>100*(B134-B122)/B122</f>
        <v>3.434739941118744</v>
      </c>
      <c r="I134" s="9">
        <f>100*(D134-D122)/D122</f>
        <v>3.225806451612903</v>
      </c>
      <c r="J134" s="9">
        <f>100*(C134-C133)/C133</f>
        <v>1.1280039234918995</v>
      </c>
      <c r="K134" s="9">
        <f>100*(E134-E133)/E133</f>
        <v>0.28916482394965903</v>
      </c>
      <c r="L134" s="9">
        <f>(J134-0.41)^2</f>
        <v>0.5155296341497616</v>
      </c>
      <c r="M134" s="9">
        <f>(K134-0.554)^2</f>
        <v>0.07013767047361512</v>
      </c>
      <c r="N134" s="9">
        <f>(J134-0.41)*(K134-0.554)</f>
        <v>-0.1901526954828128</v>
      </c>
    </row>
    <row r="135" spans="1:14" ht="12.75">
      <c r="A135" s="9">
        <f>A134+(1/12)</f>
        <v>1970.0833333333233</v>
      </c>
      <c r="B135" s="4">
        <v>202</v>
      </c>
      <c r="C135" s="4">
        <v>205</v>
      </c>
      <c r="D135" s="4">
        <v>583.4</v>
      </c>
      <c r="E135" s="4">
        <v>586.3</v>
      </c>
      <c r="F135" s="4">
        <f>100*C135/140.3</f>
        <v>146.11546685673557</v>
      </c>
      <c r="G135" s="4">
        <f>100*E135/304.3</f>
        <v>192.67170555372985</v>
      </c>
      <c r="H135" s="9">
        <f>100*(B135-B123)/B123</f>
        <v>2.382159148504809</v>
      </c>
      <c r="I135" s="9">
        <f>100*(D135-D123)/D123</f>
        <v>2.5127394131084086</v>
      </c>
      <c r="J135" s="9">
        <f>100*(C135-C134)/C134</f>
        <v>-0.5819592628515949</v>
      </c>
      <c r="K135" s="9">
        <f>100*(E135-E134)/E134</f>
        <v>-0.5597014925373249</v>
      </c>
      <c r="L135" s="9">
        <f>(J135-0.41)^2</f>
        <v>0.9839831791570797</v>
      </c>
      <c r="M135" s="9">
        <f>(K135-0.554)^2</f>
        <v>1.2403310144798654</v>
      </c>
      <c r="N135" s="9">
        <f>(J135-0.41)*(K135-0.554)</f>
        <v>1.104746511574046</v>
      </c>
    </row>
    <row r="136" spans="1:14" ht="12.75">
      <c r="A136" s="9">
        <f>A135+(1/12)</f>
        <v>1970.1666666666565</v>
      </c>
      <c r="B136" s="4">
        <v>203.5</v>
      </c>
      <c r="C136" s="4">
        <v>205.7</v>
      </c>
      <c r="D136" s="4">
        <v>587.3</v>
      </c>
      <c r="E136" s="4">
        <v>587.3</v>
      </c>
      <c r="F136" s="4">
        <f>100*C136/140.3</f>
        <v>146.61439771917318</v>
      </c>
      <c r="G136" s="4">
        <f>100*E136/304.3</f>
        <v>193.00032862306932</v>
      </c>
      <c r="H136" s="9">
        <f>100*(B136-B124)/B124</f>
        <v>2.8816986855409445</v>
      </c>
      <c r="I136" s="9">
        <f>100*(D136-D124)/D124</f>
        <v>2.5314245810055866</v>
      </c>
      <c r="J136" s="9">
        <f>100*(C136-C135)/C135</f>
        <v>0.3414634146341408</v>
      </c>
      <c r="K136" s="9">
        <f>100*(E136-E135)/E135</f>
        <v>0.1705611461709023</v>
      </c>
      <c r="L136" s="9">
        <f>(J136-0.41)^2</f>
        <v>0.0046972635336117</v>
      </c>
      <c r="M136" s="9">
        <f>(K136-0.554)^2</f>
        <v>0.1470253546257722</v>
      </c>
      <c r="N136" s="9">
        <f>(J136-0.41)*(K136-0.554)</f>
        <v>0.026279589738045152</v>
      </c>
    </row>
    <row r="137" spans="1:14" ht="12.75">
      <c r="A137" s="9">
        <f>A136+(1/12)</f>
        <v>1970.2499999999898</v>
      </c>
      <c r="B137" s="4">
        <v>208.1</v>
      </c>
      <c r="C137" s="4">
        <v>206.7</v>
      </c>
      <c r="D137" s="4">
        <v>592.9</v>
      </c>
      <c r="E137" s="4">
        <v>588.4</v>
      </c>
      <c r="F137" s="4">
        <f>100*C137/140.3</f>
        <v>147.3271560940841</v>
      </c>
      <c r="G137" s="4">
        <f>100*E137/304.3</f>
        <v>193.36181399934276</v>
      </c>
      <c r="H137" s="9">
        <f>100*(B137-B125)/B125</f>
        <v>3.275434243176176</v>
      </c>
      <c r="I137" s="9">
        <f>100*(D137-D125)/D125</f>
        <v>2.684447523380672</v>
      </c>
      <c r="J137" s="9">
        <f>100*(C137-C136)/C136</f>
        <v>0.48614487117160915</v>
      </c>
      <c r="K137" s="9">
        <f>100*(E137-E136)/E136</f>
        <v>0.18729780350758093</v>
      </c>
      <c r="L137" s="9">
        <f>(J137-0.41)^2</f>
        <v>0.005798041405740958</v>
      </c>
      <c r="M137" s="9">
        <f>(K137-0.554)^2</f>
        <v>0.13447050091236473</v>
      </c>
      <c r="N137" s="9">
        <f>(J137-0.41)*(K137-0.554)</f>
        <v>-0.027922491510261365</v>
      </c>
    </row>
    <row r="138" spans="1:14" ht="12.75">
      <c r="A138" s="9">
        <f>A137+(1/12)</f>
        <v>1970.333333333323</v>
      </c>
      <c r="B138" s="4">
        <v>204.3</v>
      </c>
      <c r="C138" s="4">
        <v>207.2</v>
      </c>
      <c r="D138" s="4">
        <v>590.8</v>
      </c>
      <c r="E138" s="4">
        <v>591.5</v>
      </c>
      <c r="F138" s="4">
        <f>100*C138/140.3</f>
        <v>147.68353528153955</v>
      </c>
      <c r="G138" s="4">
        <f>100*E138/304.3</f>
        <v>194.3805455142951</v>
      </c>
      <c r="H138" s="9">
        <f>100*(B138-B126)/B126</f>
        <v>3.4954407294832857</v>
      </c>
      <c r="I138" s="9">
        <f>100*(D138-D126)/D126</f>
        <v>3.016564952048815</v>
      </c>
      <c r="J138" s="9">
        <f>100*(C138-C137)/C137</f>
        <v>0.24189646831156267</v>
      </c>
      <c r="K138" s="9">
        <f>100*(E138-E137)/E137</f>
        <v>0.5268524813052384</v>
      </c>
      <c r="L138" s="9">
        <f>(J138-0.41)^2</f>
        <v>0.028258797366125445</v>
      </c>
      <c r="M138" s="9">
        <f>(K138-0.554)^2</f>
        <v>0.0007369877712824316</v>
      </c>
      <c r="N138" s="9">
        <f>(J138-0.41)*(K138-0.554)</f>
        <v>0.004563593769167304</v>
      </c>
    </row>
    <row r="139" spans="1:14" ht="12.75">
      <c r="A139" s="9">
        <f>A138+(1/12)</f>
        <v>1970.4166666666563</v>
      </c>
      <c r="B139" s="4">
        <v>206.9</v>
      </c>
      <c r="C139" s="4">
        <v>207.6</v>
      </c>
      <c r="D139" s="4">
        <v>597.5</v>
      </c>
      <c r="E139" s="4">
        <v>595.2</v>
      </c>
      <c r="F139" s="4">
        <f>100*C139/140.3</f>
        <v>147.96863863150392</v>
      </c>
      <c r="G139" s="4">
        <f>100*E139/304.3</f>
        <v>195.59645087085116</v>
      </c>
      <c r="H139" s="9">
        <f>100*(B139-B127)/B127</f>
        <v>3.3466533466533552</v>
      </c>
      <c r="I139" s="9">
        <f>100*(D139-D127)/D127</f>
        <v>3.248660791429057</v>
      </c>
      <c r="J139" s="9">
        <f>100*(C139-C138)/C138</f>
        <v>0.1930501930501958</v>
      </c>
      <c r="K139" s="9">
        <f>100*(E139-E138)/E138</f>
        <v>0.6255283178360178</v>
      </c>
      <c r="L139" s="9">
        <f>(J139-0.41)^2</f>
        <v>0.0470672187355573</v>
      </c>
      <c r="M139" s="9">
        <f>(K139-0.554)^2</f>
        <v>0.005116300252450376</v>
      </c>
      <c r="N139" s="9">
        <f>(J139-0.41)*(K139-0.554)</f>
        <v>-0.015518054745968289</v>
      </c>
    </row>
    <row r="140" spans="1:14" ht="12.75">
      <c r="A140" s="9">
        <f>A139+(1/12)</f>
        <v>1970.4999999999895</v>
      </c>
      <c r="B140" s="4">
        <v>208.1</v>
      </c>
      <c r="C140" s="4">
        <v>208</v>
      </c>
      <c r="D140" s="4">
        <v>601.2</v>
      </c>
      <c r="E140" s="4">
        <v>599.1</v>
      </c>
      <c r="F140" s="4">
        <f>100*C140/140.3</f>
        <v>148.25374198146827</v>
      </c>
      <c r="G140" s="4">
        <f>100*E140/304.3</f>
        <v>196.87808084127505</v>
      </c>
      <c r="H140" s="9">
        <f>100*(B140-B128)/B128</f>
        <v>3.4294234592445356</v>
      </c>
      <c r="I140" s="9">
        <f>100*(D140-D128)/D128</f>
        <v>3.5480537375129213</v>
      </c>
      <c r="J140" s="9">
        <f>100*(C140-C139)/C139</f>
        <v>0.19267822736031104</v>
      </c>
      <c r="K140" s="9">
        <f>100*(E140-E139)/E139</f>
        <v>0.6552419354838671</v>
      </c>
      <c r="L140" s="9">
        <f>(J140-0.41)^2</f>
        <v>0.04722875286325665</v>
      </c>
      <c r="M140" s="9">
        <f>(K140-0.554)^2</f>
        <v>0.0102499295005195</v>
      </c>
      <c r="N140" s="9">
        <f>(J140-0.41)*(K140-0.554)</f>
        <v>-0.022002076884827013</v>
      </c>
    </row>
    <row r="141" spans="1:14" ht="12.75">
      <c r="A141" s="9">
        <f>A140+(1/12)</f>
        <v>1970.5833333333228</v>
      </c>
      <c r="B141" s="4">
        <v>208</v>
      </c>
      <c r="C141" s="4">
        <v>209.9</v>
      </c>
      <c r="D141" s="4">
        <v>603</v>
      </c>
      <c r="E141" s="4">
        <v>604.9</v>
      </c>
      <c r="F141" s="4">
        <f>100*C141/140.3</f>
        <v>149.60798289379898</v>
      </c>
      <c r="G141" s="4">
        <f>100*E141/304.3</f>
        <v>198.78409464344395</v>
      </c>
      <c r="H141" s="9">
        <f>100*(B141-B129)/B129</f>
        <v>4.260651629072682</v>
      </c>
      <c r="I141" s="9">
        <f>100*(D141-D129)/D129</f>
        <v>4.253112033195025</v>
      </c>
      <c r="J141" s="9">
        <f>100*(C141-C140)/C140</f>
        <v>0.9134615384615412</v>
      </c>
      <c r="K141" s="9">
        <f>100*(E141-E140)/E140</f>
        <v>0.9681188449340602</v>
      </c>
      <c r="L141" s="9">
        <f>(J141-0.41)^2</f>
        <v>0.253473520710062</v>
      </c>
      <c r="M141" s="9">
        <f>(K141-0.554)^2</f>
        <v>0.17149441772952015</v>
      </c>
      <c r="N141" s="9">
        <f>(J141-0.41)*(K141-0.554)</f>
        <v>0.20849291077641838</v>
      </c>
    </row>
    <row r="142" spans="1:14" ht="12.75">
      <c r="A142" s="9">
        <f>A141+(1/12)</f>
        <v>1970.666666666656</v>
      </c>
      <c r="B142" s="4">
        <v>210.8</v>
      </c>
      <c r="C142" s="4">
        <v>211.8</v>
      </c>
      <c r="D142" s="4">
        <v>608.7</v>
      </c>
      <c r="E142" s="4">
        <v>611.2</v>
      </c>
      <c r="F142" s="4">
        <f>100*C142/140.3</f>
        <v>150.9622238061297</v>
      </c>
      <c r="G142" s="4">
        <f>100*E142/304.3</f>
        <v>200.85441998028264</v>
      </c>
      <c r="H142" s="9">
        <f>100*(B142-B130)/B130</f>
        <v>4.771371769383709</v>
      </c>
      <c r="I142" s="9">
        <f>100*(D142-D130)/D130</f>
        <v>4.695562435500528</v>
      </c>
      <c r="J142" s="9">
        <f>100*(C142-C141)/C141</f>
        <v>0.9051929490233471</v>
      </c>
      <c r="K142" s="9">
        <f>100*(E142-E141)/E141</f>
        <v>1.0414944618945394</v>
      </c>
      <c r="L142" s="9">
        <f>(J142-0.41)^2</f>
        <v>0.2452160567624393</v>
      </c>
      <c r="M142" s="9">
        <f>(K142-0.554)^2</f>
        <v>0.2376508503778465</v>
      </c>
      <c r="N142" s="9">
        <f>(J142-0.41)*(K142-0.554)</f>
        <v>0.2414038202181067</v>
      </c>
    </row>
    <row r="143" spans="1:14" ht="12.75">
      <c r="A143" s="9">
        <f>A142+(1/12)</f>
        <v>1970.7499999999893</v>
      </c>
      <c r="B143" s="4">
        <v>212.3</v>
      </c>
      <c r="C143" s="4">
        <v>212.9</v>
      </c>
      <c r="D143" s="4">
        <v>614</v>
      </c>
      <c r="E143" s="4">
        <v>616.4</v>
      </c>
      <c r="F143" s="4">
        <f>100*C143/140.3</f>
        <v>151.7462580185317</v>
      </c>
      <c r="G143" s="4">
        <f>100*E143/304.3</f>
        <v>202.56325994084784</v>
      </c>
      <c r="H143" s="9">
        <f>100*(B143-B131)/B131</f>
        <v>4.6328240512567795</v>
      </c>
      <c r="I143" s="9">
        <f>100*(D143-D131)/D131</f>
        <v>5.191022785677566</v>
      </c>
      <c r="J143" s="9">
        <f>100*(C143-C142)/C142</f>
        <v>0.5193578847969755</v>
      </c>
      <c r="K143" s="9">
        <f>100*(E143-E142)/E142</f>
        <v>0.8507853403141249</v>
      </c>
      <c r="L143" s="9">
        <f>(J143-0.41)^2</f>
        <v>0.011959146967268578</v>
      </c>
      <c r="M143" s="9">
        <f>(K143-0.554)^2</f>
        <v>0.0880815382253709</v>
      </c>
      <c r="N143" s="9">
        <f>(J143-0.41)*(K143-0.554)</f>
        <v>0.03245581705550325</v>
      </c>
    </row>
    <row r="144" spans="1:14" ht="12.75">
      <c r="A144" s="9">
        <f>A143+(1/12)</f>
        <v>1970.8333333333226</v>
      </c>
      <c r="B144" s="4">
        <v>214.5</v>
      </c>
      <c r="C144" s="4">
        <v>213.7</v>
      </c>
      <c r="D144" s="4">
        <v>618.3</v>
      </c>
      <c r="E144" s="4">
        <v>621.1</v>
      </c>
      <c r="F144" s="4">
        <f>100*C144/140.3</f>
        <v>152.31646471846042</v>
      </c>
      <c r="G144" s="4">
        <f>100*E144/304.3</f>
        <v>204.10778836674334</v>
      </c>
      <c r="H144" s="9">
        <f>100*(B144-B132)/B132</f>
        <v>4.634146341463414</v>
      </c>
      <c r="I144" s="9">
        <f>100*(D144-D132)/D132</f>
        <v>5.728454172366622</v>
      </c>
      <c r="J144" s="9">
        <f>100*(C144-C143)/C143</f>
        <v>0.3757632691404335</v>
      </c>
      <c r="K144" s="9">
        <f>100*(E144-E143)/E143</f>
        <v>0.7624918883841735</v>
      </c>
      <c r="L144" s="9">
        <f>(J144-0.41)^2</f>
        <v>0.0011721537399503909</v>
      </c>
      <c r="M144" s="9">
        <f>(K144-0.554)^2</f>
        <v>0.04346886752199863</v>
      </c>
      <c r="N144" s="9">
        <f>(J144-0.41)*(K144-0.554)</f>
        <v>-0.007138080669011718</v>
      </c>
    </row>
    <row r="145" spans="1:14" ht="12.75">
      <c r="A145" s="9">
        <f>A144+(1/12)</f>
        <v>1970.9166666666558</v>
      </c>
      <c r="B145" s="4">
        <v>220.1</v>
      </c>
      <c r="C145" s="4">
        <v>214.4</v>
      </c>
      <c r="D145" s="4">
        <v>627.8</v>
      </c>
      <c r="E145" s="4">
        <v>626.5</v>
      </c>
      <c r="F145" s="4">
        <f>100*C145/140.3</f>
        <v>152.81539558089807</v>
      </c>
      <c r="G145" s="4">
        <f>100*E145/304.3</f>
        <v>205.88235294117646</v>
      </c>
      <c r="H145" s="9">
        <f>100*(B145-B133)/B133</f>
        <v>5.109837631327597</v>
      </c>
      <c r="I145" s="9">
        <f>100*(D145-D133)/D133</f>
        <v>6.388747669886448</v>
      </c>
      <c r="J145" s="9">
        <f>100*(C145-C144)/C144</f>
        <v>0.32756200280768233</v>
      </c>
      <c r="K145" s="9">
        <f>100*(E145-E144)/E144</f>
        <v>0.8694252133311829</v>
      </c>
      <c r="L145" s="9">
        <f>(J145-0.41)^2</f>
        <v>0.0067960233810805725</v>
      </c>
      <c r="M145" s="9">
        <f>(K145-0.554)^2</f>
        <v>0.09949306520502224</v>
      </c>
      <c r="N145" s="9">
        <f>(J145-0.41)*(K145-0.554)</f>
        <v>-0.02600302285098225</v>
      </c>
    </row>
    <row r="146" spans="1:14" ht="12.75">
      <c r="A146" s="9">
        <f>A145+(1/12)</f>
        <v>1970.999999999989</v>
      </c>
      <c r="B146" s="4">
        <v>220.4</v>
      </c>
      <c r="C146" s="4">
        <v>215.5</v>
      </c>
      <c r="D146" s="4">
        <v>635.5</v>
      </c>
      <c r="E146" s="4">
        <v>633</v>
      </c>
      <c r="F146" s="4">
        <f>100*C146/140.3</f>
        <v>153.59942979330006</v>
      </c>
      <c r="G146" s="4">
        <f>100*E146/304.3</f>
        <v>208.018402891883</v>
      </c>
      <c r="H146" s="9">
        <f>100*(B146-B134)/B134</f>
        <v>4.554079696394684</v>
      </c>
      <c r="I146" s="9">
        <f>100*(D146-D134)/D134</f>
        <v>7.347972972972973</v>
      </c>
      <c r="J146" s="9">
        <f>100*(C146-C145)/C145</f>
        <v>0.5130597014925347</v>
      </c>
      <c r="K146" s="9">
        <f>100*(E146-E145)/E145</f>
        <v>1.037509976057462</v>
      </c>
      <c r="L146" s="9">
        <f>(J146-0.41)^2</f>
        <v>0.010621302071730355</v>
      </c>
      <c r="M146" s="9">
        <f>(K146-0.554)^2</f>
        <v>0.2337818969470874</v>
      </c>
      <c r="N146" s="9">
        <f>(J146-0.41)*(K146-0.554)</f>
        <v>0.049830393801144617</v>
      </c>
    </row>
    <row r="147" spans="1:14" ht="12.75">
      <c r="A147" s="9">
        <f>A146+(1/12)</f>
        <v>1971.0833333333223</v>
      </c>
      <c r="B147" s="4">
        <v>214.3</v>
      </c>
      <c r="C147" s="4">
        <v>217.4</v>
      </c>
      <c r="D147" s="4">
        <v>638</v>
      </c>
      <c r="E147" s="4">
        <v>641</v>
      </c>
      <c r="F147" s="4">
        <f>100*C147/140.3</f>
        <v>154.95367070563077</v>
      </c>
      <c r="G147" s="4">
        <f>100*E147/304.3</f>
        <v>210.64738744659874</v>
      </c>
      <c r="H147" s="9">
        <f>100*(B147-B135)/B135</f>
        <v>6.0891089108910945</v>
      </c>
      <c r="I147" s="9">
        <f>100*(D147-D135)/D135</f>
        <v>9.35893040795338</v>
      </c>
      <c r="J147" s="9">
        <f>100*(C147-C146)/C146</f>
        <v>0.8816705336426941</v>
      </c>
      <c r="K147" s="9">
        <f>100*(E147-E146)/E146</f>
        <v>1.263823064770932</v>
      </c>
      <c r="L147" s="9">
        <f>(J147-0.41)^2</f>
        <v>0.22247309230678386</v>
      </c>
      <c r="M147" s="9">
        <f>(K147-0.554)^2</f>
        <v>0.5038487832807987</v>
      </c>
      <c r="N147" s="9">
        <f>(J147-0.41)*(K147-0.554)</f>
        <v>0.33480262375239817</v>
      </c>
    </row>
    <row r="148" spans="1:14" ht="12.75">
      <c r="A148" s="9">
        <f>A147+(1/12)</f>
        <v>1971.1666666666556</v>
      </c>
      <c r="B148" s="4">
        <v>216.4</v>
      </c>
      <c r="C148" s="4">
        <v>218.8</v>
      </c>
      <c r="D148" s="4">
        <v>650</v>
      </c>
      <c r="E148" s="4">
        <v>649.9</v>
      </c>
      <c r="F148" s="4">
        <f>100*C148/140.3</f>
        <v>155.95153243050603</v>
      </c>
      <c r="G148" s="4">
        <f>100*E148/304.3</f>
        <v>213.57213276372</v>
      </c>
      <c r="H148" s="9">
        <f>100*(B148-B136)/B136</f>
        <v>6.339066339066341</v>
      </c>
      <c r="I148" s="9">
        <f>100*(D148-D136)/D136</f>
        <v>10.6759747999319</v>
      </c>
      <c r="J148" s="9">
        <f>100*(C148-C147)/C147</f>
        <v>0.6439742410303614</v>
      </c>
      <c r="K148" s="9">
        <f>100*(E148-E147)/E147</f>
        <v>1.3884555382215253</v>
      </c>
      <c r="L148" s="9">
        <f>(J148-0.41)^2</f>
        <v>0.054743945465733655</v>
      </c>
      <c r="M148" s="9">
        <f>(K148-0.554)^2</f>
        <v>0.6963160452685755</v>
      </c>
      <c r="N148" s="9">
        <f>(J148-0.41)*(K148-0.554)</f>
        <v>0.19524110122896313</v>
      </c>
    </row>
    <row r="149" spans="1:14" ht="12.75">
      <c r="A149" s="9">
        <f>A148+(1/12)</f>
        <v>1971.2499999999889</v>
      </c>
      <c r="B149" s="4">
        <v>221.4</v>
      </c>
      <c r="C149" s="4">
        <v>220</v>
      </c>
      <c r="D149" s="4">
        <v>663.5</v>
      </c>
      <c r="E149" s="4">
        <v>658.4</v>
      </c>
      <c r="F149" s="4">
        <f>100*C149/140.3</f>
        <v>156.80684248039913</v>
      </c>
      <c r="G149" s="4">
        <f>100*E149/304.3</f>
        <v>216.36542885310547</v>
      </c>
      <c r="H149" s="9">
        <f>100*(B149-B137)/B137</f>
        <v>6.391158097068723</v>
      </c>
      <c r="I149" s="9">
        <f>100*(D149-D137)/D137</f>
        <v>11.907572946533989</v>
      </c>
      <c r="J149" s="9">
        <f>100*(C149-C148)/C148</f>
        <v>0.5484460694698302</v>
      </c>
      <c r="K149" s="9">
        <f>100*(E149-E148)/E148</f>
        <v>1.30789352208032</v>
      </c>
      <c r="L149" s="9">
        <f>(J149-0.41)^2</f>
        <v>0.01916731415164506</v>
      </c>
      <c r="M149" s="9">
        <f>(K149-0.554)^2</f>
        <v>0.56835544263467</v>
      </c>
      <c r="N149" s="9">
        <f>(J149-0.41)*(K149-0.554)</f>
        <v>0.10437359493078698</v>
      </c>
    </row>
    <row r="150" spans="1:14" ht="12.75">
      <c r="A150" s="9">
        <f>A149+(1/12)</f>
        <v>1971.3333333333221</v>
      </c>
      <c r="B150" s="4">
        <v>218.8</v>
      </c>
      <c r="C150" s="4">
        <v>222</v>
      </c>
      <c r="D150" s="4">
        <v>666.1</v>
      </c>
      <c r="E150" s="4">
        <v>666.7</v>
      </c>
      <c r="F150" s="4">
        <f>100*C150/140.3</f>
        <v>158.23235923022094</v>
      </c>
      <c r="G150" s="4">
        <f>100*E150/304.3</f>
        <v>219.09300032862305</v>
      </c>
      <c r="H150" s="9">
        <f>100*(B150-B138)/B138</f>
        <v>7.0974057758198725</v>
      </c>
      <c r="I150" s="9">
        <f>100*(D150-D138)/D138</f>
        <v>12.745429925524725</v>
      </c>
      <c r="J150" s="9">
        <f>100*(C150-C149)/C149</f>
        <v>0.9090909090909091</v>
      </c>
      <c r="K150" s="9">
        <f>100*(E150-E149)/E149</f>
        <v>1.2606318347509218</v>
      </c>
      <c r="L150" s="9">
        <f>(J150-0.41)^2</f>
        <v>0.24909173553719008</v>
      </c>
      <c r="M150" s="9">
        <f>(K150-0.554)^2</f>
        <v>0.49932854988345393</v>
      </c>
      <c r="N150" s="9">
        <f>(J150-0.41)*(K150-0.554)</f>
        <v>0.3526735247984146</v>
      </c>
    </row>
    <row r="151" spans="1:14" ht="12.75">
      <c r="A151" s="9">
        <f>A150+(1/12)</f>
        <v>1971.4166666666554</v>
      </c>
      <c r="B151" s="4">
        <v>222.9</v>
      </c>
      <c r="C151" s="4">
        <v>223.5</v>
      </c>
      <c r="D151" s="4">
        <v>675.9</v>
      </c>
      <c r="E151" s="4">
        <v>673</v>
      </c>
      <c r="F151" s="4">
        <f>100*C151/140.3</f>
        <v>159.3014967925873</v>
      </c>
      <c r="G151" s="4">
        <f>100*E151/304.3</f>
        <v>221.1633256654617</v>
      </c>
      <c r="H151" s="9">
        <f>100*(B151-B139)/B139</f>
        <v>7.7332044465925565</v>
      </c>
      <c r="I151" s="9">
        <f>100*(D151-D139)/D139</f>
        <v>13.121338912133888</v>
      </c>
      <c r="J151" s="9">
        <f>100*(C151-C150)/C150</f>
        <v>0.6756756756756757</v>
      </c>
      <c r="K151" s="9">
        <f>100*(E151-E150)/E150</f>
        <v>0.944952752362375</v>
      </c>
      <c r="L151" s="9">
        <f>(J151-0.41)^2</f>
        <v>0.0705835646457268</v>
      </c>
      <c r="M151" s="9">
        <f>(K151-0.554)^2</f>
        <v>0.15284405457971645</v>
      </c>
      <c r="N151" s="9">
        <f>(J151-0.41)*(K151-0.554)</f>
        <v>0.10386663664113907</v>
      </c>
    </row>
    <row r="152" spans="1:14" ht="12.75">
      <c r="A152" s="9">
        <f>A151+(1/12)</f>
        <v>1971.4999999999886</v>
      </c>
      <c r="B152" s="4">
        <v>225.1</v>
      </c>
      <c r="C152" s="4">
        <v>224.9</v>
      </c>
      <c r="D152" s="4">
        <v>682.3</v>
      </c>
      <c r="E152" s="4">
        <v>679.6</v>
      </c>
      <c r="F152" s="4">
        <f>100*C152/140.3</f>
        <v>160.29935851746257</v>
      </c>
      <c r="G152" s="4">
        <f>100*E152/304.3</f>
        <v>223.33223792310218</v>
      </c>
      <c r="H152" s="9">
        <f>100*(B152-B140)/B140</f>
        <v>8.169149447381066</v>
      </c>
      <c r="I152" s="9">
        <f>100*(D152-D140)/D140</f>
        <v>13.489687292082486</v>
      </c>
      <c r="J152" s="9">
        <f>100*(C152-C151)/C151</f>
        <v>0.6263982102908303</v>
      </c>
      <c r="K152" s="9">
        <f>100*(E152-E151)/E151</f>
        <v>0.9806835066864819</v>
      </c>
      <c r="L152" s="9">
        <f>(J152-0.41)^2</f>
        <v>0.04682818541707443</v>
      </c>
      <c r="M152" s="9">
        <f>(K152-0.554)^2</f>
        <v>0.18205881487827297</v>
      </c>
      <c r="N152" s="9">
        <f>(J152-0.41)*(K152-0.554)</f>
        <v>0.0923335472075702</v>
      </c>
    </row>
    <row r="153" spans="1:14" ht="12.75">
      <c r="A153" s="9">
        <f>A152+(1/12)</f>
        <v>1971.583333333322</v>
      </c>
      <c r="B153" s="4">
        <v>223.6</v>
      </c>
      <c r="C153" s="4">
        <v>225.6</v>
      </c>
      <c r="D153" s="4">
        <v>683.7</v>
      </c>
      <c r="E153" s="4">
        <v>685.5</v>
      </c>
      <c r="F153" s="4">
        <f>100*C153/140.3</f>
        <v>160.7982893799002</v>
      </c>
      <c r="G153" s="4">
        <f>100*E153/304.3</f>
        <v>225.27111403220505</v>
      </c>
      <c r="H153" s="9">
        <f>100*(B153-B141)/B141</f>
        <v>7.499999999999998</v>
      </c>
      <c r="I153" s="9">
        <f>100*(D153-D141)/D141</f>
        <v>13.383084577114435</v>
      </c>
      <c r="J153" s="9">
        <f>100*(C153-C152)/C152</f>
        <v>0.311249444197416</v>
      </c>
      <c r="K153" s="9">
        <f>100*(E153-E152)/E152</f>
        <v>0.8681577398469654</v>
      </c>
      <c r="L153" s="9">
        <f>(J153-0.41)^2</f>
        <v>0.00975167227131925</v>
      </c>
      <c r="M153" s="9">
        <f>(K153-0.554)^2</f>
        <v>0.09869508550575358</v>
      </c>
      <c r="N153" s="9">
        <f>(J153-0.41)*(K153-0.554)</f>
        <v>-0.03102325141957141</v>
      </c>
    </row>
    <row r="154" spans="1:14" ht="12.75">
      <c r="A154" s="9">
        <f>A153+(1/12)</f>
        <v>1971.6666666666551</v>
      </c>
      <c r="B154" s="4">
        <v>225.4</v>
      </c>
      <c r="C154" s="4">
        <v>226.5</v>
      </c>
      <c r="D154" s="4">
        <v>689.7</v>
      </c>
      <c r="E154" s="4">
        <v>692.5</v>
      </c>
      <c r="F154" s="4">
        <f>100*C154/140.3</f>
        <v>161.43977191732</v>
      </c>
      <c r="G154" s="4">
        <f>100*E154/304.3</f>
        <v>227.57147551758132</v>
      </c>
      <c r="H154" s="9">
        <f>100*(B154-B142)/B142</f>
        <v>6.9259962049335835</v>
      </c>
      <c r="I154" s="9">
        <f>100*(D154-D142)/D142</f>
        <v>13.307047806801378</v>
      </c>
      <c r="J154" s="9">
        <f>100*(C154-C153)/C153</f>
        <v>0.3989361702127685</v>
      </c>
      <c r="K154" s="9">
        <f>100*(E154-E153)/E153</f>
        <v>1.0211524434719184</v>
      </c>
      <c r="L154" s="9">
        <f>(J154-0.41)^2</f>
        <v>0.0001224083295608304</v>
      </c>
      <c r="M154" s="9">
        <f>(K154-0.554)^2</f>
        <v>0.21823140544178382</v>
      </c>
      <c r="N154" s="9">
        <f>(J154-0.41)*(K154-0.554)</f>
        <v>-0.005168495119262576</v>
      </c>
    </row>
    <row r="155" spans="1:14" ht="12.75">
      <c r="A155" s="9">
        <f>A154+(1/12)</f>
        <v>1971.7499999999884</v>
      </c>
      <c r="B155" s="4">
        <v>226.6</v>
      </c>
      <c r="C155" s="4">
        <v>227.2</v>
      </c>
      <c r="D155" s="4">
        <v>695.6</v>
      </c>
      <c r="E155" s="4">
        <v>698.4</v>
      </c>
      <c r="F155" s="4">
        <f>100*C155/140.3</f>
        <v>161.93870277975765</v>
      </c>
      <c r="G155" s="4">
        <f>100*E155/304.3</f>
        <v>229.51035162668418</v>
      </c>
      <c r="H155" s="9">
        <f>100*(B155-B143)/B143</f>
        <v>6.735751295336779</v>
      </c>
      <c r="I155" s="9">
        <f>100*(D155-D143)/D143</f>
        <v>13.289902280130296</v>
      </c>
      <c r="J155" s="9">
        <f>100*(C155-C154)/C154</f>
        <v>0.30905077262692654</v>
      </c>
      <c r="K155" s="9">
        <f>100*(E155-E154)/E154</f>
        <v>0.8519855595667837</v>
      </c>
      <c r="L155" s="9">
        <f>(J155-0.41)^2</f>
        <v>0.01019074650722048</v>
      </c>
      <c r="M155" s="9">
        <f>(K155-0.554)^2</f>
        <v>0.08879539371032916</v>
      </c>
      <c r="N155" s="9">
        <f>(J155-0.41)*(K155-0.554)</f>
        <v>-0.030081412006599757</v>
      </c>
    </row>
    <row r="156" spans="1:14" ht="12.75">
      <c r="A156" s="9">
        <f>A155+(1/12)</f>
        <v>1971.8333333333217</v>
      </c>
      <c r="B156" s="4">
        <v>228.8</v>
      </c>
      <c r="C156" s="4">
        <v>227.8</v>
      </c>
      <c r="D156" s="4">
        <v>701.2</v>
      </c>
      <c r="E156" s="4">
        <v>704.6</v>
      </c>
      <c r="F156" s="4">
        <f>100*C156/140.3</f>
        <v>162.3663578047042</v>
      </c>
      <c r="G156" s="4">
        <f>100*E156/304.3</f>
        <v>231.54781465658888</v>
      </c>
      <c r="H156" s="9">
        <f>100*(B156-B144)/B144</f>
        <v>6.666666666666672</v>
      </c>
      <c r="I156" s="9">
        <f>100*(D156-D144)/D144</f>
        <v>13.4077308749798</v>
      </c>
      <c r="J156" s="9">
        <f>100*(C156-C155)/C155</f>
        <v>0.26408450704226355</v>
      </c>
      <c r="K156" s="9">
        <f>100*(E156-E155)/E155</f>
        <v>0.8877434135166159</v>
      </c>
      <c r="L156" s="9">
        <f>(J156-0.41)^2</f>
        <v>0.02129133108509923</v>
      </c>
      <c r="M156" s="9">
        <f>(K156-0.554)^2</f>
        <v>0.11138466606572284</v>
      </c>
      <c r="N156" s="9">
        <f>(J156-0.41)*(K156-0.554)</f>
        <v>-0.048698334704674676</v>
      </c>
    </row>
    <row r="157" spans="1:14" ht="12.75">
      <c r="A157" s="9">
        <f>A156+(1/12)</f>
        <v>1971.916666666655</v>
      </c>
      <c r="B157" s="4">
        <v>234.5</v>
      </c>
      <c r="C157" s="4">
        <v>228.3</v>
      </c>
      <c r="D157" s="4">
        <v>711.2</v>
      </c>
      <c r="E157" s="4">
        <v>710.3</v>
      </c>
      <c r="F157" s="4">
        <f>100*C157/140.3</f>
        <v>162.72273699215964</v>
      </c>
      <c r="G157" s="4">
        <f>100*E157/304.3</f>
        <v>233.42096615182385</v>
      </c>
      <c r="H157" s="9">
        <f>100*(B157-B145)/B145</f>
        <v>6.542480690595187</v>
      </c>
      <c r="I157" s="9">
        <f>100*(D157-D145)/D145</f>
        <v>13.284485504937894</v>
      </c>
      <c r="J157" s="9">
        <f>100*(C157-C156)/C156</f>
        <v>0.21949078138718173</v>
      </c>
      <c r="K157" s="9">
        <f>100*(E157-E156)/E156</f>
        <v>0.8089696281578104</v>
      </c>
      <c r="L157" s="9">
        <f>(J157-0.41)^2</f>
        <v>0.03629376237646657</v>
      </c>
      <c r="M157" s="9">
        <f>(K157-0.554)^2</f>
        <v>0.06500951128293206</v>
      </c>
      <c r="N157" s="9">
        <f>(J157-0.41)*(K157-0.554)</f>
        <v>-0.04857406463034527</v>
      </c>
    </row>
    <row r="158" spans="1:14" ht="12.75">
      <c r="A158" s="9">
        <f>A157+(1/12)</f>
        <v>1971.9999999999882</v>
      </c>
      <c r="B158" s="4">
        <v>235</v>
      </c>
      <c r="C158" s="4">
        <v>230.1</v>
      </c>
      <c r="D158" s="4">
        <v>720</v>
      </c>
      <c r="E158" s="4">
        <v>717.7</v>
      </c>
      <c r="F158" s="4">
        <f>100*C158/140.3</f>
        <v>164.00570206699928</v>
      </c>
      <c r="G158" s="4">
        <f>100*E158/304.3</f>
        <v>235.85277686493592</v>
      </c>
      <c r="H158" s="9">
        <f>100*(B158-B146)/B146</f>
        <v>6.6243194192377475</v>
      </c>
      <c r="I158" s="9">
        <f>100*(D158-D146)/D146</f>
        <v>13.296616837136114</v>
      </c>
      <c r="J158" s="9">
        <f>100*(C158-C157)/C157</f>
        <v>0.7884362680683237</v>
      </c>
      <c r="K158" s="9">
        <f>100*(E158-E157)/E157</f>
        <v>1.0418133183162173</v>
      </c>
      <c r="L158" s="9">
        <f>(J158-0.41)^2</f>
        <v>0.14321400898948017</v>
      </c>
      <c r="M158" s="9">
        <f>(K158-0.554)^2</f>
        <v>0.23796183352667907</v>
      </c>
      <c r="N158" s="9">
        <f>(J158-0.41)*(K158-0.554)</f>
        <v>0.1846062516976145</v>
      </c>
    </row>
    <row r="159" spans="1:14" ht="12.75">
      <c r="A159" s="9">
        <f>A158+(1/12)</f>
        <v>1972.0833333333214</v>
      </c>
      <c r="B159" s="4">
        <v>228.9</v>
      </c>
      <c r="C159" s="4">
        <v>232.3</v>
      </c>
      <c r="D159" s="4">
        <v>722.2</v>
      </c>
      <c r="E159" s="4">
        <v>725.7</v>
      </c>
      <c r="F159" s="4">
        <f>100*C159/140.3</f>
        <v>165.57377049180326</v>
      </c>
      <c r="G159" s="4">
        <f>100*E159/304.3</f>
        <v>238.48176141965166</v>
      </c>
      <c r="H159" s="9">
        <f>100*(B159-B147)/B147</f>
        <v>6.812879141390572</v>
      </c>
      <c r="I159" s="9">
        <f>100*(D159-D147)/D147</f>
        <v>13.19749216300941</v>
      </c>
      <c r="J159" s="9">
        <f>100*(C159-C158)/C158</f>
        <v>0.956106040851811</v>
      </c>
      <c r="K159" s="9">
        <f>100*(E159-E158)/E158</f>
        <v>1.1146718684687194</v>
      </c>
      <c r="L159" s="9">
        <f>(J159-0.41)^2</f>
        <v>0.2982318078548399</v>
      </c>
      <c r="M159" s="9">
        <f>(K159-0.554)^2</f>
        <v>0.3143529440922049</v>
      </c>
      <c r="N159" s="9">
        <f>(J159-0.41)*(K159-0.554)</f>
        <v>0.3061862943064396</v>
      </c>
    </row>
    <row r="160" spans="1:14" ht="12.75">
      <c r="A160" s="9">
        <f>A159+(1/12)</f>
        <v>1972.1666666666547</v>
      </c>
      <c r="B160" s="4">
        <v>231.7</v>
      </c>
      <c r="C160" s="4">
        <v>234.3</v>
      </c>
      <c r="D160" s="4">
        <v>733.7</v>
      </c>
      <c r="E160" s="4">
        <v>733.5</v>
      </c>
      <c r="F160" s="4">
        <f>100*C160/140.3</f>
        <v>166.99928724162507</v>
      </c>
      <c r="G160" s="4">
        <f>100*E160/304.3</f>
        <v>241.0450213604995</v>
      </c>
      <c r="H160" s="9">
        <f>100*(B160-B148)/B148</f>
        <v>7.070240295748605</v>
      </c>
      <c r="I160" s="9">
        <f>100*(D160-D148)/D148</f>
        <v>12.876923076923083</v>
      </c>
      <c r="J160" s="9">
        <f>100*(C160-C159)/C159</f>
        <v>0.8609556607834696</v>
      </c>
      <c r="K160" s="9">
        <f>100*(E160-E159)/E159</f>
        <v>1.0748243075651032</v>
      </c>
      <c r="L160" s="9">
        <f>(J160-0.41)^2</f>
        <v>0.20336100799265575</v>
      </c>
      <c r="M160" s="9">
        <f>(K160-0.554)^2</f>
        <v>0.27125795935066915</v>
      </c>
      <c r="N160" s="9">
        <f>(J160-0.41)*(K160-0.554)</f>
        <v>0.2348686697701141</v>
      </c>
    </row>
    <row r="161" spans="1:14" ht="12.75">
      <c r="A161" s="9">
        <f>A160+(1/12)</f>
        <v>1972.249999999988</v>
      </c>
      <c r="B161" s="4">
        <v>236.9</v>
      </c>
      <c r="C161" s="4">
        <v>235.6</v>
      </c>
      <c r="D161" s="4">
        <v>743.8</v>
      </c>
      <c r="E161" s="4">
        <v>738.4</v>
      </c>
      <c r="F161" s="4">
        <f>100*C161/140.3</f>
        <v>167.92587312900926</v>
      </c>
      <c r="G161" s="4">
        <f>100*E161/304.3</f>
        <v>242.6552744002629</v>
      </c>
      <c r="H161" s="9">
        <f>100*(B161-B149)/B149</f>
        <v>7.000903342366757</v>
      </c>
      <c r="I161" s="9">
        <f>100*(D161-D149)/D149</f>
        <v>12.102486812358697</v>
      </c>
      <c r="J161" s="9">
        <f>100*(C161-C160)/C160</f>
        <v>0.5548442168160405</v>
      </c>
      <c r="K161" s="9">
        <f>100*(E161-E160)/E160</f>
        <v>0.6680299931833643</v>
      </c>
      <c r="L161" s="9">
        <f>(J161-0.41)^2</f>
        <v>0.020979847145052143</v>
      </c>
      <c r="M161" s="9">
        <f>(K161-0.554)^2</f>
        <v>0.013002839345398101</v>
      </c>
      <c r="N161" s="9">
        <f>(J161-0.41)*(K161-0.554)</f>
        <v>0.016516585056182833</v>
      </c>
    </row>
    <row r="162" spans="1:14" ht="12.75">
      <c r="A162" s="9">
        <f>A161+(1/12)</f>
        <v>1972.3333333333212</v>
      </c>
      <c r="B162" s="4">
        <v>232.2</v>
      </c>
      <c r="C162" s="4">
        <v>235.9</v>
      </c>
      <c r="D162" s="4">
        <v>742.6</v>
      </c>
      <c r="E162" s="4">
        <v>743.4</v>
      </c>
      <c r="F162" s="4">
        <f>100*C162/140.3</f>
        <v>168.13970064148253</v>
      </c>
      <c r="G162" s="4">
        <f>100*E162/304.3</f>
        <v>244.29838974696023</v>
      </c>
      <c r="H162" s="9">
        <f>100*(B162-B150)/B150</f>
        <v>6.124314442413152</v>
      </c>
      <c r="I162" s="9">
        <f>100*(D162-D150)/D150</f>
        <v>11.48476204774058</v>
      </c>
      <c r="J162" s="9">
        <f>100*(C162-C161)/C161</f>
        <v>0.12733446519525102</v>
      </c>
      <c r="K162" s="9">
        <f>100*(E162-E161)/E161</f>
        <v>0.6771397616468039</v>
      </c>
      <c r="L162" s="9">
        <f>(J162-0.41)^2</f>
        <v>0.07989980456645476</v>
      </c>
      <c r="M162" s="9">
        <f>(K162-0.554)^2</f>
        <v>0.015163400898431663</v>
      </c>
      <c r="N162" s="9">
        <f>(J162-0.41)*(K162-0.554)</f>
        <v>-0.034807366581623124</v>
      </c>
    </row>
    <row r="163" spans="1:14" ht="12.75">
      <c r="A163" s="9">
        <f>A162+(1/12)</f>
        <v>1972.4166666666545</v>
      </c>
      <c r="B163" s="4">
        <v>236.1</v>
      </c>
      <c r="C163" s="4">
        <v>236.6</v>
      </c>
      <c r="D163" s="4">
        <v>753.2</v>
      </c>
      <c r="E163" s="4">
        <v>749.7</v>
      </c>
      <c r="F163" s="4">
        <f>100*C163/140.3</f>
        <v>168.63863150392015</v>
      </c>
      <c r="G163" s="4">
        <f>100*E163/304.3</f>
        <v>246.36871508379886</v>
      </c>
      <c r="H163" s="9">
        <f>100*(B163-B151)/B151</f>
        <v>5.921938088829066</v>
      </c>
      <c r="I163" s="9">
        <f>100*(D163-D151)/D151</f>
        <v>11.436603047788145</v>
      </c>
      <c r="J163" s="9">
        <f>100*(C163-C162)/C162</f>
        <v>0.29673590504450553</v>
      </c>
      <c r="K163" s="9">
        <f>100*(E163-E162)/E162</f>
        <v>0.8474576271186532</v>
      </c>
      <c r="L163" s="9">
        <f>(J163-0.41)^2</f>
        <v>0.012828755206087263</v>
      </c>
      <c r="M163" s="9">
        <f>(K163-0.554)^2</f>
        <v>0.0861173789141105</v>
      </c>
      <c r="N163" s="9">
        <f>(J163-0.41)*(K163-0.554)</f>
        <v>-0.03323821254338122</v>
      </c>
    </row>
    <row r="164" spans="1:14" ht="12.75">
      <c r="A164" s="9">
        <f>A163+(1/12)</f>
        <v>1972.4999999999877</v>
      </c>
      <c r="B164" s="4">
        <v>239.1</v>
      </c>
      <c r="C164" s="4">
        <v>238.8</v>
      </c>
      <c r="D164" s="4">
        <v>763</v>
      </c>
      <c r="E164" s="4">
        <v>759.5</v>
      </c>
      <c r="F164" s="4">
        <f>100*C164/140.3</f>
        <v>170.20669992872416</v>
      </c>
      <c r="G164" s="4">
        <f>100*E164/304.3</f>
        <v>249.58922116332565</v>
      </c>
      <c r="H164" s="9">
        <f>100*(B164-B152)/B152</f>
        <v>6.219458018658374</v>
      </c>
      <c r="I164" s="9">
        <f>100*(D164-D152)/D152</f>
        <v>11.827641799794819</v>
      </c>
      <c r="J164" s="9">
        <f>100*(C164-C163)/C163</f>
        <v>0.9298393913778601</v>
      </c>
      <c r="K164" s="9">
        <f>100*(E164-E163)/E163</f>
        <v>1.307189542483654</v>
      </c>
      <c r="L164" s="9">
        <f>(J164-0.41)^2</f>
        <v>0.270232992828104</v>
      </c>
      <c r="M164" s="9">
        <f>(K164-0.554)^2</f>
        <v>0.5672944869067359</v>
      </c>
      <c r="N164" s="9">
        <f>(J164-0.41)*(K164-0.554)</f>
        <v>0.3915375933568715</v>
      </c>
    </row>
    <row r="165" spans="1:14" ht="12.75">
      <c r="A165" s="9">
        <f>A164+(1/12)</f>
        <v>1972.583333333321</v>
      </c>
      <c r="B165" s="4">
        <v>238.7</v>
      </c>
      <c r="C165" s="4">
        <v>240.9</v>
      </c>
      <c r="D165" s="4">
        <v>767</v>
      </c>
      <c r="E165" s="4">
        <v>768.7</v>
      </c>
      <c r="F165" s="4">
        <f>100*C165/140.3</f>
        <v>171.70349251603704</v>
      </c>
      <c r="G165" s="4">
        <f>100*E165/304.3</f>
        <v>252.61255340124876</v>
      </c>
      <c r="H165" s="9">
        <f>100*(B165-B153)/B153</f>
        <v>6.75313059033989</v>
      </c>
      <c r="I165" s="9">
        <f>100*(D165-D153)/D153</f>
        <v>12.183706303934468</v>
      </c>
      <c r="J165" s="9">
        <f>100*(C165-C164)/C164</f>
        <v>0.8793969849246207</v>
      </c>
      <c r="K165" s="9">
        <f>100*(E165-E164)/E164</f>
        <v>1.2113232389730146</v>
      </c>
      <c r="L165" s="9">
        <f>(J165-0.41)^2</f>
        <v>0.22033352945632462</v>
      </c>
      <c r="M165" s="9">
        <f>(K165-0.554)^2</f>
        <v>0.43207384049397485</v>
      </c>
      <c r="N165" s="9">
        <f>(J165-0.41)*(K165-0.554)</f>
        <v>0.308545546494819</v>
      </c>
    </row>
    <row r="166" spans="1:14" ht="12.75">
      <c r="A166" s="9">
        <f>A165+(1/12)</f>
        <v>1972.6666666666542</v>
      </c>
      <c r="B166" s="4">
        <v>241.9</v>
      </c>
      <c r="C166" s="4">
        <v>243.2</v>
      </c>
      <c r="D166" s="4">
        <v>775.2</v>
      </c>
      <c r="E166" s="4">
        <v>778.3</v>
      </c>
      <c r="F166" s="4">
        <f>100*C166/140.3</f>
        <v>173.34283677833213</v>
      </c>
      <c r="G166" s="4">
        <f>100*E166/304.3</f>
        <v>255.76733486690765</v>
      </c>
      <c r="H166" s="9">
        <f>100*(B166-B154)/B154</f>
        <v>7.320319432120674</v>
      </c>
      <c r="I166" s="9">
        <f>100*(D166-D154)/D154</f>
        <v>12.396694214876032</v>
      </c>
      <c r="J166" s="9">
        <f>100*(C166-C165)/C165</f>
        <v>0.954753009547523</v>
      </c>
      <c r="K166" s="9">
        <f>100*(E166-E165)/E165</f>
        <v>1.2488617145830505</v>
      </c>
      <c r="L166" s="9">
        <f>(J166-0.41)^2</f>
        <v>0.29675584141108374</v>
      </c>
      <c r="M166" s="9">
        <f>(K166-0.554)^2</f>
        <v>0.4828328023932967</v>
      </c>
      <c r="N166" s="9">
        <f>(J166-0.41)*(K166-0.554)</f>
        <v>0.3785280102384687</v>
      </c>
    </row>
    <row r="167" spans="1:14" ht="12.75">
      <c r="A167" s="9">
        <f>A166+(1/12)</f>
        <v>1972.7499999999875</v>
      </c>
      <c r="B167" s="4">
        <v>244.2</v>
      </c>
      <c r="C167" s="4">
        <v>245</v>
      </c>
      <c r="D167" s="4">
        <v>783.6</v>
      </c>
      <c r="E167" s="4">
        <v>786.9</v>
      </c>
      <c r="F167" s="4">
        <f>100*C167/140.3</f>
        <v>174.62580185317177</v>
      </c>
      <c r="G167" s="4">
        <f>100*E167/304.3</f>
        <v>258.59349326322706</v>
      </c>
      <c r="H167" s="9">
        <f>100*(B167-B155)/B155</f>
        <v>7.766990291262134</v>
      </c>
      <c r="I167" s="9">
        <f>100*(D167-D155)/D155</f>
        <v>12.650948821161586</v>
      </c>
      <c r="J167" s="9">
        <f>100*(C167-C166)/C166</f>
        <v>0.7401315789473731</v>
      </c>
      <c r="K167" s="9">
        <f>100*(E167-E166)/E166</f>
        <v>1.1049723756906107</v>
      </c>
      <c r="L167" s="9">
        <f>(J167-0.41)^2</f>
        <v>0.10898685941828568</v>
      </c>
      <c r="M167" s="9">
        <f>(K167-0.554)^2</f>
        <v>0.3035705587741554</v>
      </c>
      <c r="N167" s="9">
        <f>(J167-0.41)*(K167-0.554)</f>
        <v>0.18189338034312658</v>
      </c>
    </row>
    <row r="168" spans="1:14" ht="12.75">
      <c r="A168" s="9">
        <f>A167+(1/12)</f>
        <v>1972.8333333333208</v>
      </c>
      <c r="B168" s="4">
        <v>247.7</v>
      </c>
      <c r="C168" s="4">
        <v>246.4</v>
      </c>
      <c r="D168" s="4">
        <v>790.2</v>
      </c>
      <c r="E168" s="4">
        <v>793.9</v>
      </c>
      <c r="F168" s="4">
        <f>100*C168/140.3</f>
        <v>175.62366357804703</v>
      </c>
      <c r="G168" s="4">
        <f>100*E168/304.3</f>
        <v>260.89385474860336</v>
      </c>
      <c r="H168" s="9">
        <f>100*(B168-B156)/B156</f>
        <v>8.2604895104895</v>
      </c>
      <c r="I168" s="9">
        <f>100*(D168-D156)/D156</f>
        <v>12.69252709640616</v>
      </c>
      <c r="J168" s="9">
        <f>100*(C168-C167)/C167</f>
        <v>0.5714285714285737</v>
      </c>
      <c r="K168" s="9">
        <f>100*(E168-E167)/E167</f>
        <v>0.8895666539585716</v>
      </c>
      <c r="L168" s="9">
        <f>(J168-0.41)^2</f>
        <v>0.026059183673470137</v>
      </c>
      <c r="M168" s="9">
        <f>(K168-0.554)^2</f>
        <v>0.1126049792489517</v>
      </c>
      <c r="N168" s="9">
        <f>(J168-0.41)*(K168-0.554)</f>
        <v>0.05417004556759876</v>
      </c>
    </row>
    <row r="169" spans="1:14" ht="12.75">
      <c r="A169" s="9">
        <f>A168+(1/12)</f>
        <v>1972.916666666654</v>
      </c>
      <c r="B169" s="4">
        <v>256.1</v>
      </c>
      <c r="C169" s="4">
        <v>249.2</v>
      </c>
      <c r="D169" s="4">
        <v>803.1</v>
      </c>
      <c r="E169" s="4">
        <v>802.3</v>
      </c>
      <c r="F169" s="4">
        <f>100*C169/140.3</f>
        <v>177.61938702779756</v>
      </c>
      <c r="G169" s="4">
        <f>100*E169/304.3</f>
        <v>263.6542885310549</v>
      </c>
      <c r="H169" s="9">
        <f>100*(B169-B157)/B157</f>
        <v>9.211087420042654</v>
      </c>
      <c r="I169" s="9">
        <f>100*(D169-D157)/D157</f>
        <v>12.92182227221597</v>
      </c>
      <c r="J169" s="9">
        <f>100*(C169-C168)/C168</f>
        <v>1.1363636363636294</v>
      </c>
      <c r="K169" s="9">
        <f>100*(E169-E168)/E168</f>
        <v>1.0580677667212466</v>
      </c>
      <c r="L169" s="9">
        <f>(J169-0.41)^2</f>
        <v>0.5276041322313949</v>
      </c>
      <c r="M169" s="9">
        <f>(K169-0.554)^2</f>
        <v>0.254084313447345</v>
      </c>
      <c r="N169" s="9">
        <f>(J169-0.41)*(K169-0.554)</f>
        <v>0.3661364960093383</v>
      </c>
    </row>
    <row r="170" spans="1:14" ht="12.75">
      <c r="A170" s="9">
        <f>A169+(1/12)</f>
        <v>1972.9999999999873</v>
      </c>
      <c r="B170" s="4">
        <v>256.4</v>
      </c>
      <c r="C170" s="4">
        <v>251.5</v>
      </c>
      <c r="D170" s="4">
        <v>812.3</v>
      </c>
      <c r="E170" s="4">
        <v>810.3</v>
      </c>
      <c r="F170" s="4">
        <f>100*C170/140.3</f>
        <v>179.25873129009264</v>
      </c>
      <c r="G170" s="4">
        <f>100*E170/304.3</f>
        <v>266.2832730857706</v>
      </c>
      <c r="H170" s="9">
        <f>100*(B170-B158)/B158</f>
        <v>9.106382978723394</v>
      </c>
      <c r="I170" s="9">
        <f>100*(D170-D158)/D158</f>
        <v>12.81944444444444</v>
      </c>
      <c r="J170" s="9">
        <f>100*(C170-C169)/C169</f>
        <v>0.9229534510433433</v>
      </c>
      <c r="K170" s="9">
        <f>100*(E170-E169)/E169</f>
        <v>0.9971332419294529</v>
      </c>
      <c r="L170" s="9">
        <f>(J170-0.41)^2</f>
        <v>0.2631212429372756</v>
      </c>
      <c r="M170" s="9">
        <f>(K170-0.554)^2</f>
        <v>0.19636707010290694</v>
      </c>
      <c r="N170" s="9">
        <f>(J170-0.41)*(K170-0.554)</f>
        <v>0.2273067257197376</v>
      </c>
    </row>
    <row r="171" spans="1:14" ht="12.75">
      <c r="A171" s="9">
        <f>A170+(1/12)</f>
        <v>1973.0833333333205</v>
      </c>
      <c r="B171" s="4">
        <v>248.4</v>
      </c>
      <c r="C171" s="4">
        <v>252.2</v>
      </c>
      <c r="D171" s="4">
        <v>810.1</v>
      </c>
      <c r="E171" s="4">
        <v>814.1</v>
      </c>
      <c r="F171" s="4">
        <f>100*C171/140.3</f>
        <v>179.7576621525303</v>
      </c>
      <c r="G171" s="4">
        <f>100*E171/304.3</f>
        <v>267.5320407492606</v>
      </c>
      <c r="H171" s="9">
        <f>100*(B171-B159)/B159</f>
        <v>8.51900393184797</v>
      </c>
      <c r="I171" s="9">
        <f>100*(D171-D159)/D159</f>
        <v>12.171143727499304</v>
      </c>
      <c r="J171" s="9">
        <f>100*(C171-C170)/C170</f>
        <v>0.2783300198807112</v>
      </c>
      <c r="K171" s="9">
        <f>100*(E171-E170)/E170</f>
        <v>0.4689621127977377</v>
      </c>
      <c r="L171" s="9">
        <f>(J171-0.41)^2</f>
        <v>0.0173369836646139</v>
      </c>
      <c r="M171" s="9">
        <f>(K171-0.554)^2</f>
        <v>0.007231442259824695</v>
      </c>
      <c r="N171" s="9">
        <f>(J171-0.41)*(K171-0.554)</f>
        <v>0.011196936917308204</v>
      </c>
    </row>
    <row r="172" spans="1:14" ht="12.75">
      <c r="A172" s="9">
        <f>A171+(1/12)</f>
        <v>1973.1666666666538</v>
      </c>
      <c r="B172" s="4">
        <v>248.8</v>
      </c>
      <c r="C172" s="4">
        <v>251.7</v>
      </c>
      <c r="D172" s="4">
        <v>815.6</v>
      </c>
      <c r="E172" s="4">
        <v>815.3</v>
      </c>
      <c r="F172" s="4">
        <f>100*C172/140.3</f>
        <v>179.4012829650748</v>
      </c>
      <c r="G172" s="4">
        <f>100*E172/304.3</f>
        <v>267.92638843246795</v>
      </c>
      <c r="H172" s="9">
        <f>100*(B172-B160)/B160</f>
        <v>7.380233059991379</v>
      </c>
      <c r="I172" s="9">
        <f>100*(D172-D160)/D160</f>
        <v>11.162600517922854</v>
      </c>
      <c r="J172" s="9">
        <f>100*(C172-C171)/C171</f>
        <v>-0.19825535289452817</v>
      </c>
      <c r="K172" s="9">
        <f>100*(E172-E171)/E171</f>
        <v>0.14740203906153196</v>
      </c>
      <c r="L172" s="9">
        <f>(J172-0.41)^2</f>
        <v>0.369974574324847</v>
      </c>
      <c r="M172" s="9">
        <f>(K172-0.554)^2</f>
        <v>0.16532190183932005</v>
      </c>
      <c r="N172" s="9">
        <f>(J172-0.41)*(K172-0.554)</f>
        <v>0.2473153862168235</v>
      </c>
    </row>
    <row r="173" spans="1:14" ht="12.75">
      <c r="A173" s="9">
        <f>A172+(1/12)</f>
        <v>1973.249999999987</v>
      </c>
      <c r="B173" s="4">
        <v>254</v>
      </c>
      <c r="C173" s="4">
        <v>252.7</v>
      </c>
      <c r="D173" s="4">
        <v>825.4</v>
      </c>
      <c r="E173" s="4">
        <v>819.7</v>
      </c>
      <c r="F173" s="4">
        <f>100*C173/140.3</f>
        <v>180.11404133998573</v>
      </c>
      <c r="G173" s="4">
        <f>100*E173/304.3</f>
        <v>269.37232993756163</v>
      </c>
      <c r="H173" s="9">
        <f>100*(B173-B161)/B161</f>
        <v>7.218235542422962</v>
      </c>
      <c r="I173" s="9">
        <f>100*(D173-D161)/D161</f>
        <v>10.970691045980105</v>
      </c>
      <c r="J173" s="9">
        <f>100*(C173-C172)/C172</f>
        <v>0.3972983710766786</v>
      </c>
      <c r="K173" s="9">
        <f>100*(E173-E172)/E172</f>
        <v>0.5396786458972269</v>
      </c>
      <c r="L173" s="9">
        <f>(J173-0.41)^2</f>
        <v>0.00016133137730575434</v>
      </c>
      <c r="M173" s="9">
        <f>(K173-0.554)^2</f>
        <v>0.0002051011833370168</v>
      </c>
      <c r="N173" s="9">
        <f>(J173-0.41)*(K173-0.554)</f>
        <v>0.0001819045254929106</v>
      </c>
    </row>
    <row r="174" spans="1:14" ht="12.75">
      <c r="A174" s="9">
        <f>A173+(1/12)</f>
        <v>1973.3333333333203</v>
      </c>
      <c r="B174" s="4">
        <v>250.8</v>
      </c>
      <c r="C174" s="4">
        <v>254.9</v>
      </c>
      <c r="D174" s="4">
        <v>825.8</v>
      </c>
      <c r="E174" s="4">
        <v>826.8</v>
      </c>
      <c r="F174" s="4">
        <f>100*C174/140.3</f>
        <v>181.68210976478971</v>
      </c>
      <c r="G174" s="4">
        <f>100*E174/304.3</f>
        <v>271.70555372987184</v>
      </c>
      <c r="H174" s="9">
        <f>100*(B174-B162)/B162</f>
        <v>8.010335917312672</v>
      </c>
      <c r="I174" s="9">
        <f>100*(D174-D162)/D162</f>
        <v>11.20387826555345</v>
      </c>
      <c r="J174" s="9">
        <f>100*(C174-C173)/C173</f>
        <v>0.8705975464978303</v>
      </c>
      <c r="K174" s="9">
        <f>100*(E174-E173)/E173</f>
        <v>0.866170550201282</v>
      </c>
      <c r="L174" s="9">
        <f>(J174-0.41)^2</f>
        <v>0.21215009983982094</v>
      </c>
      <c r="M174" s="9">
        <f>(K174-0.554)^2</f>
        <v>0.09745045241297108</v>
      </c>
      <c r="N174" s="9">
        <f>(J174-0.41)*(K174-0.554)</f>
        <v>0.14378498951158822</v>
      </c>
    </row>
    <row r="175" spans="1:14" ht="12.75">
      <c r="A175" s="9">
        <f>A174+(1/12)</f>
        <v>1973.4166666666536</v>
      </c>
      <c r="B175" s="4">
        <v>256.4</v>
      </c>
      <c r="C175" s="4">
        <v>256.7</v>
      </c>
      <c r="D175" s="4">
        <v>837.2</v>
      </c>
      <c r="E175" s="4">
        <v>833.3</v>
      </c>
      <c r="F175" s="4">
        <f>100*C175/140.3</f>
        <v>182.96507483962935</v>
      </c>
      <c r="G175" s="4">
        <f>100*E175/304.3</f>
        <v>273.8416036805784</v>
      </c>
      <c r="H175" s="9">
        <f>100*(B175-B163)/B163</f>
        <v>8.5980516730199</v>
      </c>
      <c r="I175" s="9">
        <f>100*(D175-D163)/D163</f>
        <v>11.152416356877323</v>
      </c>
      <c r="J175" s="9">
        <f>100*(C175-C174)/C174</f>
        <v>0.7061592781482867</v>
      </c>
      <c r="K175" s="9">
        <f>100*(E175-E174)/E174</f>
        <v>0.7861635220125787</v>
      </c>
      <c r="L175" s="9">
        <f>(J175-0.41)^2</f>
        <v>0.08771031803331428</v>
      </c>
      <c r="M175" s="9">
        <f>(K175-0.554)^2</f>
        <v>0.053899900953285076</v>
      </c>
      <c r="N175" s="9">
        <f>(J175-0.41)*(K175-0.554)</f>
        <v>0.06875738109160916</v>
      </c>
    </row>
    <row r="176" spans="1:14" ht="12.75">
      <c r="A176" s="9">
        <f>A175+(1/12)</f>
        <v>1973.4999999999868</v>
      </c>
      <c r="B176" s="4">
        <v>258.1</v>
      </c>
      <c r="C176" s="4">
        <v>257.5</v>
      </c>
      <c r="D176" s="4">
        <v>840.7</v>
      </c>
      <c r="E176" s="4">
        <v>836.5</v>
      </c>
      <c r="F176" s="4">
        <f>100*C176/140.3</f>
        <v>183.53528153955807</v>
      </c>
      <c r="G176" s="4">
        <f>100*E176/304.3</f>
        <v>274.89319750246466</v>
      </c>
      <c r="H176" s="9">
        <f>100*(B176-B164)/B164</f>
        <v>7.946465913843592</v>
      </c>
      <c r="I176" s="9">
        <f>100*(D176-D164)/D164</f>
        <v>10.183486238532115</v>
      </c>
      <c r="J176" s="9">
        <f>100*(C176-C175)/C175</f>
        <v>0.3116478379431287</v>
      </c>
      <c r="K176" s="9">
        <f>100*(E176-E175)/E175</f>
        <v>0.38401536061443003</v>
      </c>
      <c r="L176" s="9">
        <f>(J176-0.41)^2</f>
        <v>0.009673147781261065</v>
      </c>
      <c r="M176" s="9">
        <f>(K176-0.554)^2</f>
        <v>0.02889477762704228</v>
      </c>
      <c r="N176" s="9">
        <f>(J176-0.41)*(K176-0.554)</f>
        <v>0.0167183568000284</v>
      </c>
    </row>
    <row r="177" spans="1:14" ht="12.75">
      <c r="A177" s="9">
        <f>A176+(1/12)</f>
        <v>1973.58333333332</v>
      </c>
      <c r="B177" s="4">
        <v>255.6</v>
      </c>
      <c r="C177" s="4">
        <v>257.7</v>
      </c>
      <c r="D177" s="4">
        <v>837.4</v>
      </c>
      <c r="E177" s="4">
        <v>838.8</v>
      </c>
      <c r="F177" s="4">
        <f>100*C177/140.3</f>
        <v>183.67783321454024</v>
      </c>
      <c r="G177" s="4">
        <f>100*E177/304.3</f>
        <v>275.64903056194544</v>
      </c>
      <c r="H177" s="9">
        <f>100*(B177-B165)/B165</f>
        <v>7.080016757436114</v>
      </c>
      <c r="I177" s="9">
        <f>100*(D177-D165)/D165</f>
        <v>9.178617992177312</v>
      </c>
      <c r="J177" s="9">
        <f>100*(C177-C176)/C176</f>
        <v>0.07766990291261694</v>
      </c>
      <c r="K177" s="9">
        <f>100*(E177-E176)/E176</f>
        <v>0.27495517035265443</v>
      </c>
      <c r="L177" s="9">
        <f>(J177-0.41)^2</f>
        <v>0.11044329343010943</v>
      </c>
      <c r="M177" s="9">
        <f>(K177-0.554)^2</f>
        <v>0.07786601695291613</v>
      </c>
      <c r="N177" s="9">
        <f>(J177-0.41)*(K177-0.554)</f>
        <v>0.09273499532843463</v>
      </c>
    </row>
    <row r="178" spans="1:14" ht="12.75">
      <c r="A178" s="9">
        <f>A177+(1/12)</f>
        <v>1973.6666666666533</v>
      </c>
      <c r="B178" s="4">
        <v>256.5</v>
      </c>
      <c r="C178" s="4">
        <v>257.9</v>
      </c>
      <c r="D178" s="4">
        <v>836</v>
      </c>
      <c r="E178" s="4">
        <v>839.3</v>
      </c>
      <c r="F178" s="4">
        <f>100*C178/140.3</f>
        <v>183.82038488952242</v>
      </c>
      <c r="G178" s="4">
        <f>100*E178/304.3</f>
        <v>275.81334209661514</v>
      </c>
      <c r="H178" s="9">
        <f>100*(B178-B166)/B166</f>
        <v>6.035551880942537</v>
      </c>
      <c r="I178" s="9">
        <f>100*(D178-D166)/D166</f>
        <v>7.843137254901954</v>
      </c>
      <c r="J178" s="9">
        <f>100*(C178-C177)/C177</f>
        <v>0.07760962359332116</v>
      </c>
      <c r="K178" s="9">
        <f>100*(E178-E177)/E177</f>
        <v>0.05960896518836433</v>
      </c>
      <c r="L178" s="9">
        <f>(J178-0.41)^2</f>
        <v>0.1104833623277736</v>
      </c>
      <c r="M178" s="9">
        <f>(K178-0.554)^2</f>
        <v>0.24442249530211999</v>
      </c>
      <c r="N178" s="9">
        <f>(J178-0.41)*(K178-0.554)</f>
        <v>0.16433082215312703</v>
      </c>
    </row>
    <row r="179" spans="1:14" ht="12.75">
      <c r="A179" s="9">
        <f>A178+(1/12)</f>
        <v>1973.7499999999866</v>
      </c>
      <c r="B179" s="4">
        <v>258.3</v>
      </c>
      <c r="C179" s="4">
        <v>259</v>
      </c>
      <c r="D179" s="4">
        <v>839.3</v>
      </c>
      <c r="E179" s="4">
        <v>842.6</v>
      </c>
      <c r="F179" s="4">
        <f>100*C179/140.3</f>
        <v>184.60441910192444</v>
      </c>
      <c r="G179" s="4">
        <f>100*E179/304.3</f>
        <v>276.8977982254354</v>
      </c>
      <c r="H179" s="9">
        <f>100*(B179-B167)/B167</f>
        <v>5.773955773955784</v>
      </c>
      <c r="I179" s="9">
        <f>100*(D179-D167)/D167</f>
        <v>7.108218478815713</v>
      </c>
      <c r="J179" s="9">
        <f>100*(C179-C178)/C178</f>
        <v>0.42652190771617793</v>
      </c>
      <c r="K179" s="9">
        <f>100*(E179-E178)/E178</f>
        <v>0.3931847968545298</v>
      </c>
      <c r="L179" s="9">
        <f>(J179-0.41)^2</f>
        <v>0.00027297343458190055</v>
      </c>
      <c r="M179" s="9">
        <f>(K179-0.554)^2</f>
        <v>0.02586152956271887</v>
      </c>
      <c r="N179" s="9">
        <f>(J179-0.41)*(K179-0.554)</f>
        <v>-0.00265697394572787</v>
      </c>
    </row>
    <row r="180" spans="1:14" ht="12.75">
      <c r="A180" s="9">
        <f>A179+(1/12)</f>
        <v>1973.8333333333198</v>
      </c>
      <c r="B180" s="4">
        <v>262.7</v>
      </c>
      <c r="C180" s="4">
        <v>261</v>
      </c>
      <c r="D180" s="4">
        <v>845.4</v>
      </c>
      <c r="E180" s="4">
        <v>848.9</v>
      </c>
      <c r="F180" s="4">
        <f>100*C180/140.3</f>
        <v>186.02993585174625</v>
      </c>
      <c r="G180" s="4">
        <f>100*E180/304.3</f>
        <v>278.96812356227406</v>
      </c>
      <c r="H180" s="9">
        <f>100*(B180-B168)/B168</f>
        <v>6.0557125555106985</v>
      </c>
      <c r="I180" s="9">
        <f>100*(D180-D168)/D168</f>
        <v>6.985573272589209</v>
      </c>
      <c r="J180" s="9">
        <f>100*(C180-C179)/C179</f>
        <v>0.7722007722007722</v>
      </c>
      <c r="K180" s="9">
        <f>100*(E180-E179)/E179</f>
        <v>0.7476857346308989</v>
      </c>
      <c r="L180" s="9">
        <f>(J180-0.41)^2</f>
        <v>0.1311893993828357</v>
      </c>
      <c r="M180" s="9">
        <f>(K180-0.554)^2</f>
        <v>0.03751416379951098</v>
      </c>
      <c r="N180" s="9">
        <f>(J180-0.41)*(K180-0.554)</f>
        <v>0.07015312264758543</v>
      </c>
    </row>
    <row r="181" spans="1:14" ht="12.75">
      <c r="A181" s="9">
        <f>A180+(1/12)</f>
        <v>1973.916666666653</v>
      </c>
      <c r="B181" s="4">
        <v>270.2</v>
      </c>
      <c r="C181" s="4">
        <v>262.9</v>
      </c>
      <c r="D181" s="4">
        <v>856.5</v>
      </c>
      <c r="E181" s="4">
        <v>855.5</v>
      </c>
      <c r="F181" s="4">
        <f>100*C181/140.3</f>
        <v>187.38417676407693</v>
      </c>
      <c r="G181" s="4">
        <f>100*E181/304.3</f>
        <v>281.13703581991456</v>
      </c>
      <c r="H181" s="9">
        <f>100*(B181-B169)/B169</f>
        <v>5.505661850839502</v>
      </c>
      <c r="I181" s="9">
        <f>100*(D181-D169)/D169</f>
        <v>6.649234217407543</v>
      </c>
      <c r="J181" s="9">
        <f>100*(C181-C180)/C180</f>
        <v>0.7279693486589951</v>
      </c>
      <c r="K181" s="9">
        <f>100*(E181-E180)/E180</f>
        <v>0.7774767345977174</v>
      </c>
      <c r="L181" s="9">
        <f>(J181-0.41)^2</f>
        <v>0.1011045066866256</v>
      </c>
      <c r="M181" s="9">
        <f>(K181-0.554)^2</f>
        <v>0.04994185090645859</v>
      </c>
      <c r="N181" s="9">
        <f>(J181-0.41)*(K181-0.554)</f>
        <v>0.0710587517404753</v>
      </c>
    </row>
    <row r="182" spans="1:14" ht="12.75">
      <c r="A182" s="9">
        <f>A181+(1/12)</f>
        <v>1973.9999999999864</v>
      </c>
      <c r="B182" s="4">
        <v>268.6</v>
      </c>
      <c r="C182" s="4">
        <v>263.8</v>
      </c>
      <c r="D182" s="4">
        <v>861.5</v>
      </c>
      <c r="E182" s="4">
        <v>859.7</v>
      </c>
      <c r="F182" s="4">
        <f>100*C182/140.3</f>
        <v>188.02565930149677</v>
      </c>
      <c r="G182" s="4">
        <f>100*E182/304.3</f>
        <v>282.5172527111403</v>
      </c>
      <c r="H182" s="9">
        <f>100*(B182-B170)/B170</f>
        <v>4.758190327613122</v>
      </c>
      <c r="I182" s="9">
        <f>100*(D182-D170)/D170</f>
        <v>6.056875538594121</v>
      </c>
      <c r="J182" s="9">
        <f>100*(C182-C181)/C181</f>
        <v>0.34233548877901643</v>
      </c>
      <c r="K182" s="9">
        <f>100*(E182-E181)/E181</f>
        <v>0.49094097019287497</v>
      </c>
      <c r="L182" s="9">
        <f>(J182-0.41)^2</f>
        <v>0.004578486078774608</v>
      </c>
      <c r="M182" s="9">
        <f>(K182-0.554)^2</f>
        <v>0.003976441240215889</v>
      </c>
      <c r="N182" s="9">
        <f>(J182-0.41)*(K182-0.554)</f>
        <v>0.0042668584299685505</v>
      </c>
    </row>
    <row r="183" spans="1:14" ht="12.75">
      <c r="A183" s="9">
        <f>A182+(1/12)</f>
        <v>1974.0833333333196</v>
      </c>
      <c r="B183" s="4">
        <v>261.1</v>
      </c>
      <c r="C183" s="4">
        <v>265.3</v>
      </c>
      <c r="D183" s="4">
        <v>859.8</v>
      </c>
      <c r="E183" s="4">
        <v>864.2</v>
      </c>
      <c r="F183" s="4">
        <f>100*C183/140.3</f>
        <v>189.09479686386314</v>
      </c>
      <c r="G183" s="4">
        <f>100*E183/304.3</f>
        <v>283.9960565231679</v>
      </c>
      <c r="H183" s="9">
        <f>100*(B183-B171)/B171</f>
        <v>5.112721417069251</v>
      </c>
      <c r="I183" s="9">
        <f>100*(D183-D171)/D171</f>
        <v>6.135045056165897</v>
      </c>
      <c r="J183" s="9">
        <f>100*(C183-C182)/C182</f>
        <v>0.5686125852918877</v>
      </c>
      <c r="K183" s="9">
        <f>100*(E183-E182)/E182</f>
        <v>0.5234384087472373</v>
      </c>
      <c r="L183" s="9">
        <f>(J183-0.41)^2</f>
        <v>0.02515795221297637</v>
      </c>
      <c r="M183" s="9">
        <f>(K183-0.554)^2</f>
        <v>0.0009340108599009415</v>
      </c>
      <c r="N183" s="9">
        <f>(J183-0.41)*(K183-0.554)</f>
        <v>-0.004847452999234635</v>
      </c>
    </row>
    <row r="184" spans="1:14" ht="12.75">
      <c r="A184" s="9">
        <f>A183+(1/12)</f>
        <v>1974.1666666666529</v>
      </c>
      <c r="B184" s="4">
        <v>263.5</v>
      </c>
      <c r="C184" s="4">
        <v>266.7</v>
      </c>
      <c r="D184" s="4">
        <v>869.9</v>
      </c>
      <c r="E184" s="4">
        <v>870.1</v>
      </c>
      <c r="F184" s="4">
        <f>100*C184/140.3</f>
        <v>190.0926585887384</v>
      </c>
      <c r="G184" s="4">
        <f>100*E184/304.3</f>
        <v>285.9349326322708</v>
      </c>
      <c r="H184" s="9">
        <f>100*(B184-B172)/B172</f>
        <v>5.908360128617359</v>
      </c>
      <c r="I184" s="9">
        <f>100*(D184-D172)/D172</f>
        <v>6.657675331044624</v>
      </c>
      <c r="J184" s="9">
        <f>100*(C184-C183)/C183</f>
        <v>0.5277044854881181</v>
      </c>
      <c r="K184" s="9">
        <f>100*(E184-E183)/E183</f>
        <v>0.6827123351076113</v>
      </c>
      <c r="L184" s="9">
        <f>(J184-0.41)^2</f>
        <v>0.01385434590402261</v>
      </c>
      <c r="M184" s="9">
        <f>(K184-0.554)^2</f>
        <v>0.016566865208854017</v>
      </c>
      <c r="N184" s="9">
        <f>(J184-0.41)*(K184-0.554)</f>
        <v>0.015150019179815627</v>
      </c>
    </row>
    <row r="185" spans="1:14" ht="12.75">
      <c r="A185" s="9">
        <f>A184+(1/12)</f>
        <v>1974.2499999999861</v>
      </c>
      <c r="B185" s="4">
        <v>268.5</v>
      </c>
      <c r="C185" s="4">
        <v>267.2</v>
      </c>
      <c r="D185" s="4">
        <v>878.6</v>
      </c>
      <c r="E185" s="4">
        <v>872.9</v>
      </c>
      <c r="F185" s="4">
        <f>100*C185/140.3</f>
        <v>190.44903777619385</v>
      </c>
      <c r="G185" s="4">
        <f>100*E185/304.3</f>
        <v>286.85507722642126</v>
      </c>
      <c r="H185" s="9">
        <f>100*(B185-B173)/B173</f>
        <v>5.708661417322834</v>
      </c>
      <c r="I185" s="9">
        <f>100*(D185-D173)/D173</f>
        <v>6.445359825539138</v>
      </c>
      <c r="J185" s="9">
        <f>100*(C185-C184)/C184</f>
        <v>0.18747656542932134</v>
      </c>
      <c r="K185" s="9">
        <f>100*(E185-E184)/E184</f>
        <v>0.3218020917135909</v>
      </c>
      <c r="L185" s="9">
        <f>(J185-0.41)^2</f>
        <v>0.049516678933131095</v>
      </c>
      <c r="M185" s="9">
        <f>(K185-0.554)^2</f>
        <v>0.05391586861258366</v>
      </c>
      <c r="N185" s="9">
        <f>(J185-0.41)*(K185-0.554)</f>
        <v>0.0516694760520192</v>
      </c>
    </row>
    <row r="186" spans="1:14" ht="12.75">
      <c r="A186" s="9">
        <f>A185+(1/12)</f>
        <v>1974.3333333333194</v>
      </c>
      <c r="B186" s="4">
        <v>263.3</v>
      </c>
      <c r="C186" s="4">
        <v>267.6</v>
      </c>
      <c r="D186" s="4">
        <v>873.4</v>
      </c>
      <c r="E186" s="4">
        <v>874.6</v>
      </c>
      <c r="F186" s="4">
        <f>100*C186/140.3</f>
        <v>190.73414112615825</v>
      </c>
      <c r="G186" s="4">
        <f>100*E186/304.3</f>
        <v>287.41373644429837</v>
      </c>
      <c r="H186" s="9">
        <f>100*(B186-B174)/B174</f>
        <v>4.984051036682615</v>
      </c>
      <c r="I186" s="9">
        <f>100*(D186-D174)/D174</f>
        <v>5.764107532090097</v>
      </c>
      <c r="J186" s="9">
        <f>100*(C186-C185)/C185</f>
        <v>0.149700598802408</v>
      </c>
      <c r="K186" s="9">
        <f>100*(E186-E185)/E185</f>
        <v>0.19475312177798665</v>
      </c>
      <c r="L186" s="9">
        <f>(J186-0.41)^2</f>
        <v>0.06775577826382495</v>
      </c>
      <c r="M186" s="9">
        <f>(K186-0.554)^2</f>
        <v>0.12905831951226213</v>
      </c>
      <c r="N186" s="9">
        <f>(J186-0.41)*(K186-0.554)</f>
        <v>0.09351174728329434</v>
      </c>
    </row>
    <row r="187" spans="1:14" ht="12.75">
      <c r="A187" s="9">
        <f>A186+(1/12)</f>
        <v>1974.4166666666526</v>
      </c>
      <c r="B187" s="4">
        <v>268.3</v>
      </c>
      <c r="C187" s="4">
        <v>268.5</v>
      </c>
      <c r="D187" s="4">
        <v>881.9</v>
      </c>
      <c r="E187" s="4">
        <v>877.8</v>
      </c>
      <c r="F187" s="4">
        <f>100*C187/140.3</f>
        <v>191.37562366357804</v>
      </c>
      <c r="G187" s="4">
        <f>100*E187/304.3</f>
        <v>288.46533026618465</v>
      </c>
      <c r="H187" s="9">
        <f>100*(B187-B175)/B175</f>
        <v>4.64118564742591</v>
      </c>
      <c r="I187" s="9">
        <f>100*(D187-D175)/D175</f>
        <v>5.339225991399895</v>
      </c>
      <c r="J187" s="9">
        <f>100*(C187-C186)/C186</f>
        <v>0.33632286995514843</v>
      </c>
      <c r="K187" s="9">
        <f>100*(E187-E186)/E186</f>
        <v>0.3658815458495234</v>
      </c>
      <c r="L187" s="9">
        <f>(J187-0.41)^2</f>
        <v>0.005428319491645966</v>
      </c>
      <c r="M187" s="9">
        <f>(K187-0.554)^2</f>
        <v>0.035388552791964976</v>
      </c>
      <c r="N187" s="9">
        <f>(J187-0.41)*(K187-0.554)</f>
        <v>0.01386002781028111</v>
      </c>
    </row>
    <row r="188" spans="1:14" ht="12.75">
      <c r="A188" s="9">
        <f>A187+(1/12)</f>
        <v>1974.499999999986</v>
      </c>
      <c r="B188" s="4">
        <v>270.1</v>
      </c>
      <c r="C188" s="4">
        <v>269.3</v>
      </c>
      <c r="D188" s="4">
        <v>886</v>
      </c>
      <c r="E188" s="4">
        <v>881.4</v>
      </c>
      <c r="F188" s="4">
        <f>100*C188/140.3</f>
        <v>191.94583036350676</v>
      </c>
      <c r="G188" s="4">
        <f>100*E188/304.3</f>
        <v>289.64837331580674</v>
      </c>
      <c r="H188" s="9">
        <f>100*(B188-B176)/B176</f>
        <v>4.649360712901975</v>
      </c>
      <c r="I188" s="9">
        <f>100*(D188-D176)/D176</f>
        <v>5.388366837159504</v>
      </c>
      <c r="J188" s="9">
        <f>100*(C188-C187)/C187</f>
        <v>0.2979515828677882</v>
      </c>
      <c r="K188" s="9">
        <f>100*(E188-E187)/E187</f>
        <v>0.41011619958988643</v>
      </c>
      <c r="L188" s="9">
        <f>(J188-0.41)^2</f>
        <v>0.012554847781834124</v>
      </c>
      <c r="M188" s="9">
        <f>(K188-0.554)^2</f>
        <v>0.02070254802045741</v>
      </c>
      <c r="N188" s="9">
        <f>(J188-0.41)*(K188-0.554)</f>
        <v>0.01612195208692031</v>
      </c>
    </row>
    <row r="189" spans="1:14" ht="12.75">
      <c r="A189" s="9">
        <f>A188+(1/12)</f>
        <v>1974.5833333333192</v>
      </c>
      <c r="B189" s="4">
        <v>268.1</v>
      </c>
      <c r="C189" s="4">
        <v>270.1</v>
      </c>
      <c r="D189" s="4">
        <v>882.9</v>
      </c>
      <c r="E189" s="4">
        <v>884.1</v>
      </c>
      <c r="F189" s="4">
        <f>100*C189/140.3</f>
        <v>192.5160370634355</v>
      </c>
      <c r="G189" s="4">
        <f>100*E189/304.3</f>
        <v>290.5356556030233</v>
      </c>
      <c r="H189" s="9">
        <f>100*(B189-B177)/B177</f>
        <v>4.890453834115816</v>
      </c>
      <c r="I189" s="9">
        <f>100*(D189-D177)/D177</f>
        <v>5.4334845951755435</v>
      </c>
      <c r="J189" s="9">
        <f>100*(C189-C188)/C188</f>
        <v>0.29706646862235847</v>
      </c>
      <c r="K189" s="9">
        <f>100*(E189-E188)/E188</f>
        <v>0.3063308373042938</v>
      </c>
      <c r="L189" s="9">
        <f>(J189-0.41)^2</f>
        <v>0.012753982509424739</v>
      </c>
      <c r="M189" s="9">
        <f>(K189-0.554)^2</f>
        <v>0.061340014150392225</v>
      </c>
      <c r="N189" s="9">
        <f>(J189-0.41)*(K189-0.554)</f>
        <v>0.027970153156569744</v>
      </c>
    </row>
    <row r="190" spans="1:14" ht="12.75">
      <c r="A190" s="9">
        <f>A189+(1/12)</f>
        <v>1974.6666666666524</v>
      </c>
      <c r="B190" s="4">
        <v>269.7</v>
      </c>
      <c r="C190" s="4">
        <v>271</v>
      </c>
      <c r="D190" s="4">
        <v>884.7</v>
      </c>
      <c r="E190" s="4">
        <v>887.9</v>
      </c>
      <c r="F190" s="4">
        <f>100*C190/140.3</f>
        <v>193.1575196008553</v>
      </c>
      <c r="G190" s="4">
        <f>100*E190/304.3</f>
        <v>291.7844232665133</v>
      </c>
      <c r="H190" s="9">
        <f>100*(B190-B178)/B178</f>
        <v>5.146198830409352</v>
      </c>
      <c r="I190" s="9">
        <f>100*(D190-D178)/D178</f>
        <v>5.825358851674647</v>
      </c>
      <c r="J190" s="9">
        <f>100*(C190-C189)/C189</f>
        <v>0.3332099222510097</v>
      </c>
      <c r="K190" s="9">
        <f>100*(E190-E189)/E189</f>
        <v>0.42981563171586407</v>
      </c>
      <c r="L190" s="9">
        <f>(J190-0.41)^2</f>
        <v>0.005896716040695971</v>
      </c>
      <c r="M190" s="9">
        <f>(K190-0.554)^2</f>
        <v>0.01542175732612992</v>
      </c>
      <c r="N190" s="9">
        <f>(J190-0.41)*(K190-0.554)</f>
        <v>0.009536127295748044</v>
      </c>
    </row>
    <row r="191" spans="1:14" ht="12.75">
      <c r="A191" s="9">
        <f>A190+(1/12)</f>
        <v>1974.7499999999857</v>
      </c>
      <c r="B191" s="4">
        <v>271.7</v>
      </c>
      <c r="C191" s="4">
        <v>272.3</v>
      </c>
      <c r="D191" s="4">
        <v>890.4</v>
      </c>
      <c r="E191" s="4">
        <v>893.3</v>
      </c>
      <c r="F191" s="4">
        <f>100*C191/140.3</f>
        <v>194.08410548823946</v>
      </c>
      <c r="G191" s="4">
        <f>100*E191/304.3</f>
        <v>293.55898784094643</v>
      </c>
      <c r="H191" s="9">
        <f>100*(B191-B179)/B179</f>
        <v>5.18776616337591</v>
      </c>
      <c r="I191" s="9">
        <f>100*(D191-D179)/D179</f>
        <v>6.088407005838201</v>
      </c>
      <c r="J191" s="9">
        <f>100*(C191-C190)/C190</f>
        <v>0.4797047970479747</v>
      </c>
      <c r="K191" s="9">
        <f>100*(E191-E190)/E190</f>
        <v>0.6081765964635631</v>
      </c>
      <c r="L191" s="9">
        <f>(J191-0.41)^2</f>
        <v>0.004858758731499345</v>
      </c>
      <c r="M191" s="9">
        <f>(K191-0.554)^2</f>
        <v>0.0029351036043757574</v>
      </c>
      <c r="N191" s="9">
        <f>(J191-0.41)*(K191-0.554)</f>
        <v>0.003776368661242691</v>
      </c>
    </row>
    <row r="192" spans="1:14" ht="12.75">
      <c r="A192" s="9">
        <f>A191+(1/12)</f>
        <v>1974.833333333319</v>
      </c>
      <c r="B192" s="4">
        <v>275.7</v>
      </c>
      <c r="C192" s="4">
        <v>273.7</v>
      </c>
      <c r="D192" s="4">
        <v>895.4</v>
      </c>
      <c r="E192" s="4">
        <v>898.6</v>
      </c>
      <c r="F192" s="4">
        <f>100*C192/140.3</f>
        <v>195.08196721311475</v>
      </c>
      <c r="G192" s="4">
        <f>100*E192/304.3</f>
        <v>295.3006901084456</v>
      </c>
      <c r="H192" s="9">
        <f>100*(B192-B180)/B180</f>
        <v>4.9486105824134</v>
      </c>
      <c r="I192" s="9">
        <f>100*(D192-D180)/D180</f>
        <v>5.914360066240833</v>
      </c>
      <c r="J192" s="9">
        <f>100*(C192-C191)/C191</f>
        <v>0.5141388174807114</v>
      </c>
      <c r="K192" s="9">
        <f>100*(E192-E191)/E191</f>
        <v>0.5933057203627078</v>
      </c>
      <c r="L192" s="9">
        <f>(J192-0.41)^2</f>
        <v>0.010844893306280936</v>
      </c>
      <c r="M192" s="9">
        <f>(K192-0.554)^2</f>
        <v>0.001544939653231378</v>
      </c>
      <c r="N192" s="9">
        <f>(J192-0.41)*(K192-0.554)</f>
        <v>0.004093251238799905</v>
      </c>
    </row>
    <row r="193" spans="1:14" ht="12.75">
      <c r="A193" s="9">
        <f>A192+(1/12)</f>
        <v>1974.9166666666522</v>
      </c>
      <c r="B193" s="4">
        <v>281.8</v>
      </c>
      <c r="C193" s="4">
        <v>274.2</v>
      </c>
      <c r="D193" s="4">
        <v>903.5</v>
      </c>
      <c r="E193" s="4">
        <v>902.1</v>
      </c>
      <c r="F193" s="4">
        <f>100*C193/140.3</f>
        <v>195.4383464005702</v>
      </c>
      <c r="G193" s="4">
        <f>100*E193/304.3</f>
        <v>296.45087085113374</v>
      </c>
      <c r="H193" s="9">
        <f>100*(B193-B181)/B181</f>
        <v>4.293116210214665</v>
      </c>
      <c r="I193" s="9">
        <f>100*(D193-D181)/D181</f>
        <v>5.4874489200233505</v>
      </c>
      <c r="J193" s="9">
        <f>100*(C193-C192)/C192</f>
        <v>0.18268176835951772</v>
      </c>
      <c r="K193" s="9">
        <f>100*(E193-E192)/E192</f>
        <v>0.3894947696416648</v>
      </c>
      <c r="L193" s="9">
        <f>(J193-0.41)^2</f>
        <v>0.05167357843615595</v>
      </c>
      <c r="M193" s="9">
        <f>(K193-0.554)^2</f>
        <v>0.027061970815248946</v>
      </c>
      <c r="N193" s="9">
        <f>(J193-0.41)*(K193-0.554)</f>
        <v>0.03739503806066695</v>
      </c>
    </row>
    <row r="194" spans="1:14" ht="12.75">
      <c r="A194" s="9">
        <f>A193+(1/12)</f>
        <v>1974.9999999999854</v>
      </c>
      <c r="B194" s="4">
        <v>278.5</v>
      </c>
      <c r="C194" s="4">
        <v>273.9</v>
      </c>
      <c r="D194" s="4">
        <v>908</v>
      </c>
      <c r="E194" s="4">
        <v>906.3</v>
      </c>
      <c r="F194" s="4">
        <f>100*C194/140.3</f>
        <v>195.2245188880969</v>
      </c>
      <c r="G194" s="4">
        <f>100*E194/304.3</f>
        <v>297.8310877423595</v>
      </c>
      <c r="H194" s="9">
        <f>100*(B194-B182)/B182</f>
        <v>3.68577810871183</v>
      </c>
      <c r="I194" s="9">
        <f>100*(D194-D182)/D182</f>
        <v>5.397562391178178</v>
      </c>
      <c r="J194" s="9">
        <f>100*(C194-C193)/C193</f>
        <v>-0.1094091903719954</v>
      </c>
      <c r="K194" s="9">
        <f>100*(E194-E193)/E193</f>
        <v>0.4655803126039166</v>
      </c>
      <c r="L194" s="9">
        <f>(J194-0.41)^2</f>
        <v>0.26978590704289174</v>
      </c>
      <c r="M194" s="9">
        <f>(K194-0.554)^2</f>
        <v>0.007818041119221122</v>
      </c>
      <c r="N194" s="9">
        <f>(J194-0.41)*(K194-0.554)</f>
        <v>0.04592599824334464</v>
      </c>
    </row>
    <row r="195" spans="1:14" ht="12.75">
      <c r="A195" s="9">
        <f>A194+(1/12)</f>
        <v>1975.0833333333187</v>
      </c>
      <c r="B195" s="4">
        <v>269.9</v>
      </c>
      <c r="C195" s="4">
        <v>275</v>
      </c>
      <c r="D195" s="4">
        <v>908.7</v>
      </c>
      <c r="E195" s="4">
        <v>914.1</v>
      </c>
      <c r="F195" s="4">
        <f>100*C195/140.3</f>
        <v>196.00855310049892</v>
      </c>
      <c r="G195" s="4">
        <f>100*E195/304.3</f>
        <v>300.39434768320734</v>
      </c>
      <c r="H195" s="9">
        <f>100*(B195-B183)/B183</f>
        <v>3.3703561853695723</v>
      </c>
      <c r="I195" s="9">
        <f>100*(D195-D183)/D183</f>
        <v>5.6873691556175965</v>
      </c>
      <c r="J195" s="9">
        <f>100*(C195-C194)/C194</f>
        <v>0.40160642570281957</v>
      </c>
      <c r="K195" s="9">
        <f>100*(E195-E194)/E194</f>
        <v>0.8606421714664094</v>
      </c>
      <c r="L195" s="9">
        <f>(J195-0.41)^2</f>
        <v>7.045208948228756E-05</v>
      </c>
      <c r="M195" s="9">
        <f>(K195-0.554)^2</f>
        <v>0.0940294213216348</v>
      </c>
      <c r="N195" s="9">
        <f>(J195-0.41)*(K195-0.554)</f>
        <v>-0.0025738238488520406</v>
      </c>
    </row>
    <row r="196" spans="1:14" ht="12.75">
      <c r="A196" s="9">
        <f>A195+(1/12)</f>
        <v>1975.166666666652</v>
      </c>
      <c r="B196" s="4">
        <v>272.9</v>
      </c>
      <c r="C196" s="4">
        <v>276.4</v>
      </c>
      <c r="D196" s="4">
        <v>924.4</v>
      </c>
      <c r="E196" s="4">
        <v>925</v>
      </c>
      <c r="F196" s="4">
        <f>100*C196/140.3</f>
        <v>197.00641482537415</v>
      </c>
      <c r="G196" s="4">
        <f>100*E196/304.3</f>
        <v>303.97633913900756</v>
      </c>
      <c r="H196" s="9">
        <f>100*(B196-B184)/B184</f>
        <v>3.5673624288424963</v>
      </c>
      <c r="I196" s="9">
        <f>100*(D196-D184)/D184</f>
        <v>6.26508794114266</v>
      </c>
      <c r="J196" s="9">
        <f>100*(C196-C195)/C195</f>
        <v>0.5090909090909008</v>
      </c>
      <c r="K196" s="9">
        <f>100*(E196-E195)/E195</f>
        <v>1.1924297122853054</v>
      </c>
      <c r="L196" s="9">
        <f>(J196-0.41)^2</f>
        <v>0.009819008264461176</v>
      </c>
      <c r="M196" s="9">
        <f>(K196-0.554)^2</f>
        <v>0.40759249752869775</v>
      </c>
      <c r="N196" s="9">
        <f>(J196-0.41)*(K196-0.554)</f>
        <v>0.06326258058099317</v>
      </c>
    </row>
    <row r="197" spans="1:14" ht="12.75">
      <c r="A197" s="9">
        <f>A196+(1/12)</f>
        <v>1975.2499999999852</v>
      </c>
      <c r="B197" s="4">
        <v>277.7</v>
      </c>
      <c r="C197" s="4">
        <v>276.2</v>
      </c>
      <c r="D197" s="4">
        <v>941.1</v>
      </c>
      <c r="E197" s="4">
        <v>935.1</v>
      </c>
      <c r="F197" s="4">
        <f>100*C197/140.3</f>
        <v>196.863863150392</v>
      </c>
      <c r="G197" s="4">
        <f>100*E197/304.3</f>
        <v>307.2954321393362</v>
      </c>
      <c r="H197" s="9">
        <f>100*(B197-B185)/B185</f>
        <v>3.4264432029795118</v>
      </c>
      <c r="I197" s="9">
        <f>100*(D197-D185)/D185</f>
        <v>7.1135898019576596</v>
      </c>
      <c r="J197" s="9">
        <f>100*(C197-C196)/C196</f>
        <v>-0.07235890014471369</v>
      </c>
      <c r="K197" s="9">
        <f>100*(E197-E196)/E196</f>
        <v>1.0918918918918943</v>
      </c>
      <c r="L197" s="9">
        <f>(J197-0.41)^2</f>
        <v>0.23267010854881784</v>
      </c>
      <c r="M197" s="9">
        <f>(K197-0.554)^2</f>
        <v>0.28932768736304126</v>
      </c>
      <c r="N197" s="9">
        <f>(J197-0.41)*(K197-0.554)</f>
        <v>-0.25945694136973335</v>
      </c>
    </row>
    <row r="198" spans="1:14" ht="12.75">
      <c r="A198" s="9">
        <f>A197+(1/12)</f>
        <v>1975.3333333333185</v>
      </c>
      <c r="B198" s="4">
        <v>274.4</v>
      </c>
      <c r="C198" s="4">
        <v>279.2</v>
      </c>
      <c r="D198" s="4">
        <v>946.2</v>
      </c>
      <c r="E198" s="4">
        <v>947.9</v>
      </c>
      <c r="F198" s="4">
        <f>100*C198/140.3</f>
        <v>199.0021382751247</v>
      </c>
      <c r="G198" s="4">
        <f>100*E198/304.3</f>
        <v>311.5018074268813</v>
      </c>
      <c r="H198" s="9">
        <f>100*(B198-B186)/B186</f>
        <v>4.215723509304962</v>
      </c>
      <c r="I198" s="9">
        <f>100*(D198-D186)/D186</f>
        <v>8.33524158461187</v>
      </c>
      <c r="J198" s="9">
        <f>100*(C198-C197)/C197</f>
        <v>1.0861694424330195</v>
      </c>
      <c r="K198" s="9">
        <f>100*(E198-E197)/E197</f>
        <v>1.3688375574804785</v>
      </c>
      <c r="L198" s="9">
        <f>(J198-0.41)^2</f>
        <v>0.45720511488018056</v>
      </c>
      <c r="M198" s="9">
        <f>(K198-0.554)^2</f>
        <v>0.663960245080752</v>
      </c>
      <c r="N198" s="9">
        <f>(J198-0.41)*(K198-0.554)</f>
        <v>0.5509682569150587</v>
      </c>
    </row>
    <row r="199" spans="1:14" ht="12.75">
      <c r="A199" s="9">
        <f>A198+(1/12)</f>
        <v>1975.4166666666517</v>
      </c>
      <c r="B199" s="4">
        <v>282.3</v>
      </c>
      <c r="C199" s="4">
        <v>282.4</v>
      </c>
      <c r="D199" s="4">
        <v>966.9</v>
      </c>
      <c r="E199" s="4">
        <v>963</v>
      </c>
      <c r="F199" s="4">
        <f>100*C199/140.3</f>
        <v>201.28296507483958</v>
      </c>
      <c r="G199" s="4">
        <f>100*E199/304.3</f>
        <v>316.4640157739073</v>
      </c>
      <c r="H199" s="9">
        <f>100*(B199-B187)/B187</f>
        <v>5.218039508013417</v>
      </c>
      <c r="I199" s="9">
        <f>100*(D199-D187)/D187</f>
        <v>9.638280984238577</v>
      </c>
      <c r="J199" s="9">
        <f>100*(C199-C198)/C198</f>
        <v>1.146131805157589</v>
      </c>
      <c r="K199" s="9">
        <f>100*(E199-E198)/E198</f>
        <v>1.5929950416710648</v>
      </c>
      <c r="L199" s="9">
        <f>(J199-0.41)^2</f>
        <v>0.5418900345645707</v>
      </c>
      <c r="M199" s="9">
        <f>(K199-0.554)^2</f>
        <v>1.0795106966170576</v>
      </c>
      <c r="N199" s="9">
        <f>(J199-0.41)*(K199-0.554)</f>
        <v>0.7648372955751054</v>
      </c>
    </row>
    <row r="200" spans="1:14" ht="12.75">
      <c r="A200" s="9">
        <f>A199+(1/12)</f>
        <v>1975.499999999985</v>
      </c>
      <c r="B200" s="4">
        <v>284.4</v>
      </c>
      <c r="C200" s="4">
        <v>283.7</v>
      </c>
      <c r="D200" s="4">
        <v>979.7</v>
      </c>
      <c r="E200" s="4">
        <v>975.1</v>
      </c>
      <c r="F200" s="4">
        <f>100*C200/140.3</f>
        <v>202.2095509622238</v>
      </c>
      <c r="G200" s="4">
        <f>100*E200/304.3</f>
        <v>320.44035491291487</v>
      </c>
      <c r="H200" s="9">
        <f>100*(B200-B188)/B188</f>
        <v>5.2943354313217155</v>
      </c>
      <c r="I200" s="9">
        <f>100*(D200-D188)/D188</f>
        <v>10.57562076749436</v>
      </c>
      <c r="J200" s="9">
        <f>100*(C200-C199)/C199</f>
        <v>0.4603399433427803</v>
      </c>
      <c r="K200" s="9">
        <f>100*(E200-E199)/E199</f>
        <v>1.2564901349948103</v>
      </c>
      <c r="L200" s="9">
        <f>(J200-0.41)^2</f>
        <v>0.002534109895754331</v>
      </c>
      <c r="M200" s="9">
        <f>(K200-0.554)^2</f>
        <v>0.4934923897650268</v>
      </c>
      <c r="N200" s="9">
        <f>(J200-0.41)*(K200-0.554)</f>
        <v>0.03536331359450084</v>
      </c>
    </row>
    <row r="201" spans="1:14" ht="12.75">
      <c r="A201" s="9">
        <f>A200+(1/12)</f>
        <v>1975.5833333333183</v>
      </c>
      <c r="B201" s="4">
        <v>282.7</v>
      </c>
      <c r="C201" s="4">
        <v>284.1</v>
      </c>
      <c r="D201" s="4">
        <v>982.4</v>
      </c>
      <c r="E201" s="4">
        <v>983.1</v>
      </c>
      <c r="F201" s="4">
        <f>100*C201/140.3</f>
        <v>202.49465431218817</v>
      </c>
      <c r="G201" s="4">
        <f>100*E201/304.3</f>
        <v>323.06933946763064</v>
      </c>
      <c r="H201" s="9">
        <f>100*(B201-B189)/B189</f>
        <v>5.4457292055203155</v>
      </c>
      <c r="I201" s="9">
        <f>100*(D201-D189)/D189</f>
        <v>11.26967946539812</v>
      </c>
      <c r="J201" s="9">
        <f>100*(C201-C200)/C200</f>
        <v>0.14099400775468246</v>
      </c>
      <c r="K201" s="9">
        <f>100*(E201-E200)/E200</f>
        <v>0.8204286739821557</v>
      </c>
      <c r="L201" s="9">
        <f>(J201-0.41)^2</f>
        <v>0.07236422386388783</v>
      </c>
      <c r="M201" s="9">
        <f>(K201-0.554)^2</f>
        <v>0.07098423831988977</v>
      </c>
      <c r="N201" s="9">
        <f>(J201-0.41)*(K201-0.554)</f>
        <v>-0.07167090980717399</v>
      </c>
    </row>
    <row r="202" spans="1:14" ht="12.75">
      <c r="A202" s="9">
        <f>A201+(1/12)</f>
        <v>1975.6666666666515</v>
      </c>
      <c r="B202" s="4">
        <v>284.3</v>
      </c>
      <c r="C202" s="4">
        <v>285.7</v>
      </c>
      <c r="D202" s="4">
        <v>988.4</v>
      </c>
      <c r="E202" s="4">
        <v>991.5</v>
      </c>
      <c r="F202" s="4">
        <f>100*C202/140.3</f>
        <v>203.6350677120456</v>
      </c>
      <c r="G202" s="4">
        <f>100*E202/304.3</f>
        <v>325.82977325008216</v>
      </c>
      <c r="H202" s="9">
        <f>100*(B202-B190)/B190</f>
        <v>5.413422321097524</v>
      </c>
      <c r="I202" s="9">
        <f>100*(D202-D190)/D190</f>
        <v>11.72148750989035</v>
      </c>
      <c r="J202" s="9">
        <f>100*(C202-C201)/C201</f>
        <v>0.5631819781766862</v>
      </c>
      <c r="K202" s="9">
        <f>100*(E202-E201)/E201</f>
        <v>0.8544400366188564</v>
      </c>
      <c r="L202" s="9">
        <f>(J202-0.41)^2</f>
        <v>0.02346471843812279</v>
      </c>
      <c r="M202" s="9">
        <f>(K202-0.554)^2</f>
        <v>0.09026421560353973</v>
      </c>
      <c r="N202" s="9">
        <f>(J202-0.41)*(K202-0.554)</f>
        <v>0.04602199913275248</v>
      </c>
    </row>
    <row r="203" spans="1:14" ht="12.75">
      <c r="A203" s="9">
        <f>A202+(1/12)</f>
        <v>1975.7499999999848</v>
      </c>
      <c r="B203" s="4">
        <v>284.9</v>
      </c>
      <c r="C203" s="4">
        <v>285.4</v>
      </c>
      <c r="D203" s="4">
        <v>995.6</v>
      </c>
      <c r="E203" s="4">
        <v>997.8</v>
      </c>
      <c r="F203" s="4">
        <f>100*C203/140.3</f>
        <v>203.4212401995723</v>
      </c>
      <c r="G203" s="4">
        <f>100*E203/304.3</f>
        <v>327.90009858692076</v>
      </c>
      <c r="H203" s="9">
        <f>100*(B203-B191)/B191</f>
        <v>4.8582995951416965</v>
      </c>
      <c r="I203" s="9">
        <f>100*(D203-D191)/D191</f>
        <v>11.814914645103329</v>
      </c>
      <c r="J203" s="9">
        <f>100*(C203-C202)/C202</f>
        <v>-0.10500525026251711</v>
      </c>
      <c r="K203" s="9">
        <f>100*(E203-E202)/E202</f>
        <v>0.6354009077155779</v>
      </c>
      <c r="L203" s="9">
        <f>(J203-0.41)^2</f>
        <v>0.26523040779795787</v>
      </c>
      <c r="M203" s="9">
        <f>(K203-0.554)^2</f>
        <v>0.0066261077769200205</v>
      </c>
      <c r="N203" s="9">
        <f>(J203-0.41)*(K203-0.554)</f>
        <v>-0.04192189484965723</v>
      </c>
    </row>
    <row r="204" spans="1:14" ht="12.75">
      <c r="A204" s="9">
        <f>A203+(1/12)</f>
        <v>1975.833333333318</v>
      </c>
      <c r="B204" s="4">
        <v>289.9</v>
      </c>
      <c r="C204" s="4">
        <v>286.8</v>
      </c>
      <c r="D204" s="4">
        <v>1004.8</v>
      </c>
      <c r="E204" s="4">
        <v>1006.9</v>
      </c>
      <c r="F204" s="4">
        <f>100*C204/140.3</f>
        <v>204.4191019244476</v>
      </c>
      <c r="G204" s="4">
        <f>100*E204/304.3</f>
        <v>330.89056851790997</v>
      </c>
      <c r="H204" s="9">
        <f>100*(B204-B192)/B192</f>
        <v>5.150525933986213</v>
      </c>
      <c r="I204" s="9">
        <f>100*(D204-D192)/D192</f>
        <v>12.218003127094034</v>
      </c>
      <c r="J204" s="9">
        <f>100*(C204-C203)/C203</f>
        <v>0.4905395935529202</v>
      </c>
      <c r="K204" s="9">
        <f>100*(E204-E203)/E203</f>
        <v>0.9120064141110467</v>
      </c>
      <c r="L204" s="9">
        <f>(J204-0.41)^2</f>
        <v>0.00648662612966959</v>
      </c>
      <c r="M204" s="9">
        <f>(K204-0.554)^2</f>
        <v>0.12816859254465018</v>
      </c>
      <c r="N204" s="9">
        <f>(J204-0.41)*(K204-0.554)</f>
        <v>0.02883369108184214</v>
      </c>
    </row>
    <row r="205" spans="1:14" ht="12.75">
      <c r="A205" s="9">
        <f>A204+(1/12)</f>
        <v>1975.9166666666513</v>
      </c>
      <c r="B205" s="4">
        <v>295.3</v>
      </c>
      <c r="C205" s="4">
        <v>287.1</v>
      </c>
      <c r="D205" s="4">
        <v>1017.8</v>
      </c>
      <c r="E205" s="4">
        <v>1016.2</v>
      </c>
      <c r="F205" s="4">
        <f>100*C205/140.3</f>
        <v>204.6329294369209</v>
      </c>
      <c r="G205" s="4">
        <f>100*E205/304.3</f>
        <v>333.946763062767</v>
      </c>
      <c r="H205" s="9">
        <f>100*(B205-B193)/B193</f>
        <v>4.790631653655074</v>
      </c>
      <c r="I205" s="9">
        <f>100*(D205-D193)/D193</f>
        <v>12.650802434975093</v>
      </c>
      <c r="J205" s="9">
        <f>100*(C205-C204)/C204</f>
        <v>0.10460251046025501</v>
      </c>
      <c r="K205" s="9">
        <f>100*(E205-E204)/E204</f>
        <v>0.9236269738802332</v>
      </c>
      <c r="L205" s="9">
        <f>(J205-0.41)^2</f>
        <v>0.09326762661717865</v>
      </c>
      <c r="M205" s="9">
        <f>(K205-0.554)^2</f>
        <v>0.13662409981985854</v>
      </c>
      <c r="N205" s="9">
        <f>(J205-0.41)*(K205-0.554)</f>
        <v>-0.1128831498891961</v>
      </c>
    </row>
    <row r="206" spans="1:14" ht="12.75">
      <c r="A206" s="9">
        <f>A205+(1/12)</f>
        <v>1975.9999999999845</v>
      </c>
      <c r="B206" s="4">
        <v>293.2</v>
      </c>
      <c r="C206" s="4">
        <v>288.4</v>
      </c>
      <c r="D206" s="4">
        <v>1028.3</v>
      </c>
      <c r="E206" s="4">
        <v>1026.6</v>
      </c>
      <c r="F206" s="4">
        <f>100*C206/140.3</f>
        <v>205.559515324305</v>
      </c>
      <c r="G206" s="4">
        <f>100*E206/304.3</f>
        <v>337.3644429838974</v>
      </c>
      <c r="H206" s="9">
        <f>100*(B206-B194)/B194</f>
        <v>5.278276481149009</v>
      </c>
      <c r="I206" s="9">
        <f>100*(D206-D194)/D194</f>
        <v>13.248898678414093</v>
      </c>
      <c r="J206" s="9">
        <f>100*(C206-C205)/C205</f>
        <v>0.4528039010797473</v>
      </c>
      <c r="K206" s="9">
        <f>100*(E206-E205)/E205</f>
        <v>1.0234205864987072</v>
      </c>
      <c r="L206" s="9">
        <f>(J206-0.41)^2</f>
        <v>0.001832173947644792</v>
      </c>
      <c r="M206" s="9">
        <f>(K206-0.554)^2</f>
        <v>0.22035568702879016</v>
      </c>
      <c r="N206" s="9">
        <f>(J206-0.41)*(K206-0.554)</f>
        <v>0.02009303234928762</v>
      </c>
    </row>
    <row r="207" spans="1:14" ht="12.75">
      <c r="A207" s="9">
        <f>A206+(1/12)</f>
        <v>1976.0833333333178</v>
      </c>
      <c r="B207" s="4">
        <v>285.3</v>
      </c>
      <c r="C207" s="4">
        <v>290.8</v>
      </c>
      <c r="D207" s="4">
        <v>1034.2</v>
      </c>
      <c r="E207" s="4">
        <v>1040.3</v>
      </c>
      <c r="F207" s="4">
        <f>100*C207/140.3</f>
        <v>207.27013542409122</v>
      </c>
      <c r="G207" s="4">
        <f>100*E207/304.3</f>
        <v>341.86657903384815</v>
      </c>
      <c r="H207" s="9">
        <f>100*(B207-B195)/B195</f>
        <v>5.705816969247882</v>
      </c>
      <c r="I207" s="9">
        <f>100*(D207-D195)/D195</f>
        <v>13.810938703642565</v>
      </c>
      <c r="J207" s="9">
        <f>100*(C207-C206)/C206</f>
        <v>0.8321775312066693</v>
      </c>
      <c r="K207" s="9">
        <f>100*(E207-E206)/E206</f>
        <v>1.3345022404052256</v>
      </c>
      <c r="L207" s="9">
        <f>(J207-0.41)^2</f>
        <v>0.17823386785575823</v>
      </c>
      <c r="M207" s="9">
        <f>(K207-0.554)^2</f>
        <v>0.6091837472775765</v>
      </c>
      <c r="N207" s="9">
        <f>(J207-0.41)*(K207-0.554)</f>
        <v>0.3295105089555524</v>
      </c>
    </row>
    <row r="208" spans="1:14" ht="12.75">
      <c r="A208" s="9">
        <f>A207+(1/12)</f>
        <v>1976.166666666651</v>
      </c>
      <c r="B208" s="4">
        <v>287.7</v>
      </c>
      <c r="C208" s="4">
        <v>292.7</v>
      </c>
      <c r="D208" s="4">
        <v>1047.7</v>
      </c>
      <c r="E208" s="4">
        <v>1050</v>
      </c>
      <c r="F208" s="4">
        <f>100*C208/140.3</f>
        <v>208.62437633642193</v>
      </c>
      <c r="G208" s="4">
        <f>100*E208/304.3</f>
        <v>345.054222806441</v>
      </c>
      <c r="H208" s="9">
        <f>100*(B208-B196)/B196</f>
        <v>5.423231953096377</v>
      </c>
      <c r="I208" s="9">
        <f>100*(D208-D196)/D196</f>
        <v>13.338381652964094</v>
      </c>
      <c r="J208" s="9">
        <f>100*(C208-C207)/C207</f>
        <v>0.6533700137551504</v>
      </c>
      <c r="K208" s="9">
        <f>100*(E208-E207)/E207</f>
        <v>0.9324233394213252</v>
      </c>
      <c r="L208" s="9">
        <f>(J208-0.41)^2</f>
        <v>0.05922896359518209</v>
      </c>
      <c r="M208" s="9">
        <f>(K208-0.554)^2</f>
        <v>0.14320422381878742</v>
      </c>
      <c r="N208" s="9">
        <f>(J208-0.41)*(K208-0.554)</f>
        <v>0.09209689332023784</v>
      </c>
    </row>
    <row r="209" spans="1:14" ht="12.75">
      <c r="A209" s="9">
        <f>A208+(1/12)</f>
        <v>1976.2499999999843</v>
      </c>
      <c r="B209" s="4">
        <v>296.1</v>
      </c>
      <c r="C209" s="4">
        <v>294.7</v>
      </c>
      <c r="D209" s="4">
        <v>1066.9</v>
      </c>
      <c r="E209" s="4">
        <v>1060.8</v>
      </c>
      <c r="F209" s="4">
        <f>100*C209/140.3</f>
        <v>210.04989308624374</v>
      </c>
      <c r="G209" s="4">
        <f>100*E209/304.3</f>
        <v>348.60335195530723</v>
      </c>
      <c r="H209" s="9">
        <f>100*(B209-B197)/B197</f>
        <v>6.625855239467064</v>
      </c>
      <c r="I209" s="9">
        <f>100*(D209-D197)/D197</f>
        <v>13.367336096057812</v>
      </c>
      <c r="J209" s="9">
        <f>100*(C209-C208)/C208</f>
        <v>0.6832934745473181</v>
      </c>
      <c r="K209" s="9">
        <f>100*(E209-E208)/E208</f>
        <v>1.0285714285714243</v>
      </c>
      <c r="L209" s="9">
        <f>(J209-0.41)^2</f>
        <v>0.07468932323014564</v>
      </c>
      <c r="M209" s="9">
        <f>(K209-0.554)^2</f>
        <v>0.22521804081632238</v>
      </c>
      <c r="N209" s="9">
        <f>(J209-0.41)*(K209-0.554)</f>
        <v>0.12969727463516895</v>
      </c>
    </row>
    <row r="210" spans="1:14" ht="12.75">
      <c r="A210" s="9">
        <f>A209+(1/12)</f>
        <v>1976.3333333333176</v>
      </c>
      <c r="B210" s="4">
        <v>291.3</v>
      </c>
      <c r="C210" s="4">
        <v>295.9</v>
      </c>
      <c r="D210" s="4">
        <v>1070.3</v>
      </c>
      <c r="E210" s="4">
        <v>1072.1</v>
      </c>
      <c r="F210" s="4">
        <f>100*C210/140.3</f>
        <v>210.9052031361368</v>
      </c>
      <c r="G210" s="4">
        <f>100*E210/304.3</f>
        <v>352.3167926388432</v>
      </c>
      <c r="H210" s="9">
        <f>100*(B210-B198)/B198</f>
        <v>6.158892128279897</v>
      </c>
      <c r="I210" s="9">
        <f>100*(D210-D198)/D198</f>
        <v>13.115620376241798</v>
      </c>
      <c r="J210" s="9">
        <f>100*(C210-C209)/C209</f>
        <v>0.40719375636239863</v>
      </c>
      <c r="K210" s="9">
        <f>100*(E210-E209)/E209</f>
        <v>1.0652337858220169</v>
      </c>
      <c r="L210" s="9">
        <f>(J210-0.41)^2</f>
        <v>7.875003353578039E-06</v>
      </c>
      <c r="M210" s="9">
        <f>(K210-0.554)^2</f>
        <v>0.2613599837659118</v>
      </c>
      <c r="N210" s="9">
        <f>(J210-0.41)*(K210-0.554)</f>
        <v>-0.0014346465587898843</v>
      </c>
    </row>
    <row r="211" spans="1:14" ht="12.75">
      <c r="A211" s="9">
        <f>A210+(1/12)</f>
        <v>1976.4166666666508</v>
      </c>
      <c r="B211" s="4">
        <v>295.6</v>
      </c>
      <c r="C211" s="4">
        <v>296.2</v>
      </c>
      <c r="D211" s="4">
        <v>1080.8</v>
      </c>
      <c r="E211" s="4">
        <v>1077.6</v>
      </c>
      <c r="F211" s="4">
        <f>100*C211/140.3</f>
        <v>211.1190306486101</v>
      </c>
      <c r="G211" s="4">
        <f>100*E211/304.3</f>
        <v>354.12421952021026</v>
      </c>
      <c r="H211" s="9">
        <f>100*(B211-B199)/B199</f>
        <v>4.711300035423313</v>
      </c>
      <c r="I211" s="9">
        <f>100*(D211-D199)/D199</f>
        <v>11.779915192884475</v>
      </c>
      <c r="J211" s="9">
        <f>100*(C211-C210)/C210</f>
        <v>0.10138560324434315</v>
      </c>
      <c r="K211" s="9">
        <f>100*(E211-E210)/E210</f>
        <v>0.5130118459098965</v>
      </c>
      <c r="L211" s="9">
        <f>(J211-0.41)^2</f>
        <v>0.09524284588485797</v>
      </c>
      <c r="M211" s="9">
        <f>(K211-0.554)^2</f>
        <v>0.0016800287757140757</v>
      </c>
      <c r="N211" s="9">
        <f>(J211-0.41)*(K211-0.554)</f>
        <v>0.012649534448645227</v>
      </c>
    </row>
    <row r="212" spans="1:14" ht="12.75">
      <c r="A212" s="9">
        <f>A211+(1/12)</f>
        <v>1976.499999999984</v>
      </c>
      <c r="B212" s="4">
        <v>298.4</v>
      </c>
      <c r="C212" s="4">
        <v>297.2</v>
      </c>
      <c r="D212" s="4">
        <v>1091.6</v>
      </c>
      <c r="E212" s="4">
        <v>1086.3</v>
      </c>
      <c r="F212" s="4">
        <f>100*C212/140.3</f>
        <v>211.831789023521</v>
      </c>
      <c r="G212" s="4">
        <f>100*E212/304.3</f>
        <v>356.98324022346367</v>
      </c>
      <c r="H212" s="9">
        <f>100*(B212-B200)/B200</f>
        <v>4.922644163150492</v>
      </c>
      <c r="I212" s="9">
        <f>100*(D212-D200)/D200</f>
        <v>11.421863835868107</v>
      </c>
      <c r="J212" s="9">
        <f>100*(C212-C211)/C211</f>
        <v>0.337609723160027</v>
      </c>
      <c r="K212" s="9">
        <f>100*(E212-E211)/E211</f>
        <v>0.8073496659242805</v>
      </c>
      <c r="L212" s="9">
        <f>(J212-0.41)^2</f>
        <v>0.005240352180967925</v>
      </c>
      <c r="M212" s="9">
        <f>(K212-0.554)^2</f>
        <v>0.0641860532239445</v>
      </c>
      <c r="N212" s="9">
        <f>(J212-0.41)*(K212-0.554)</f>
        <v>-0.018340052453573324</v>
      </c>
    </row>
    <row r="213" spans="1:14" ht="12.75">
      <c r="A213" s="9">
        <f>A212+(1/12)</f>
        <v>1976.5833333333173</v>
      </c>
      <c r="B213" s="4">
        <v>297.1</v>
      </c>
      <c r="C213" s="4">
        <v>299</v>
      </c>
      <c r="D213" s="4">
        <v>1097.3</v>
      </c>
      <c r="E213" s="4">
        <v>1098.7</v>
      </c>
      <c r="F213" s="4">
        <f>100*C213/140.3</f>
        <v>213.11475409836063</v>
      </c>
      <c r="G213" s="4">
        <f>100*E213/304.3</f>
        <v>361.05816628327307</v>
      </c>
      <c r="H213" s="9">
        <f>100*(B213-B201)/B201</f>
        <v>5.093738945879036</v>
      </c>
      <c r="I213" s="9">
        <f>100*(D213-D201)/D201</f>
        <v>11.695846905537458</v>
      </c>
      <c r="J213" s="9">
        <f>100*(C213-C212)/C212</f>
        <v>0.6056527590847952</v>
      </c>
      <c r="K213" s="9">
        <f>100*(E213-E212)/E212</f>
        <v>1.1414894596336271</v>
      </c>
      <c r="L213" s="9">
        <f>(J213-0.41)^2</f>
        <v>0.03828000213749293</v>
      </c>
      <c r="M213" s="9">
        <f>(K213-0.554)^2</f>
        <v>0.34514386518061113</v>
      </c>
      <c r="N213" s="9">
        <f>(J213-0.41)*(K213-0.554)</f>
        <v>0.11494393371055457</v>
      </c>
    </row>
    <row r="214" spans="1:14" ht="12.75">
      <c r="A214" s="9">
        <f>A213+(1/12)</f>
        <v>1976.6666666666506</v>
      </c>
      <c r="B214" s="4">
        <v>298.6</v>
      </c>
      <c r="C214" s="4">
        <v>299.6</v>
      </c>
      <c r="D214" s="4">
        <v>1108.4</v>
      </c>
      <c r="E214" s="4">
        <v>1110.8</v>
      </c>
      <c r="F214" s="4">
        <f>100*C214/140.3</f>
        <v>213.5424091233072</v>
      </c>
      <c r="G214" s="4">
        <f>100*E214/304.3</f>
        <v>365.03450542228063</v>
      </c>
      <c r="H214" s="9">
        <f>100*(B214-B202)/B202</f>
        <v>5.029897995075628</v>
      </c>
      <c r="I214" s="9">
        <f>100*(D214-D202)/D202</f>
        <v>12.140833670578724</v>
      </c>
      <c r="J214" s="9">
        <f>100*(C214-C213)/C213</f>
        <v>0.20066889632107784</v>
      </c>
      <c r="K214" s="9">
        <f>100*(E214-E213)/E213</f>
        <v>1.1013015381814788</v>
      </c>
      <c r="L214" s="9">
        <f>(J214-0.41)^2</f>
        <v>0.043819510967435644</v>
      </c>
      <c r="M214" s="9">
        <f>(K214-0.554)^2</f>
        <v>0.29953897369581267</v>
      </c>
      <c r="N214" s="9">
        <f>(J214-0.41)*(K214-0.554)</f>
        <v>-0.11456723503270069</v>
      </c>
    </row>
    <row r="215" spans="1:14" ht="12.75">
      <c r="A215" s="9">
        <f>A214+(1/12)</f>
        <v>1976.7499999999839</v>
      </c>
      <c r="B215" s="4">
        <v>302.9</v>
      </c>
      <c r="C215" s="4">
        <v>302</v>
      </c>
      <c r="D215" s="4">
        <v>1125.1</v>
      </c>
      <c r="E215" s="4">
        <v>1125</v>
      </c>
      <c r="F215" s="4">
        <f>100*C215/140.3</f>
        <v>215.25302922309336</v>
      </c>
      <c r="G215" s="4">
        <f>100*E215/304.3</f>
        <v>369.70095300690105</v>
      </c>
      <c r="H215" s="9">
        <f>100*(B215-B203)/B203</f>
        <v>6.318006318006319</v>
      </c>
      <c r="I215" s="9">
        <f>100*(D215-D203)/D203</f>
        <v>13.007231820008023</v>
      </c>
      <c r="J215" s="9">
        <f>100*(C215-C214)/C214</f>
        <v>0.8010680907877094</v>
      </c>
      <c r="K215" s="9">
        <f>100*(E215-E214)/E214</f>
        <v>1.2783579402232668</v>
      </c>
      <c r="L215" s="9">
        <f>(J215-0.41)^2</f>
        <v>0.15293425163234411</v>
      </c>
      <c r="M215" s="9">
        <f>(K215-0.554)^2</f>
        <v>0.5246944255644936</v>
      </c>
      <c r="N215" s="9">
        <f>(J215-0.41)*(K215-0.554)</f>
        <v>0.2832732767300306</v>
      </c>
    </row>
    <row r="216" spans="1:14" ht="12.75">
      <c r="A216" s="9">
        <f>A215+(1/12)</f>
        <v>1976.8333333333171</v>
      </c>
      <c r="B216" s="4">
        <v>305.7</v>
      </c>
      <c r="C216" s="4">
        <v>303.6</v>
      </c>
      <c r="D216" s="4">
        <v>1135</v>
      </c>
      <c r="E216" s="4">
        <v>1138.2</v>
      </c>
      <c r="F216" s="4">
        <f>100*C216/140.3</f>
        <v>216.39344262295083</v>
      </c>
      <c r="G216" s="4">
        <f>100*E216/304.3</f>
        <v>374.03877752218204</v>
      </c>
      <c r="H216" s="9">
        <f>100*(B216-B204)/B204</f>
        <v>5.450155225939984</v>
      </c>
      <c r="I216" s="9">
        <f>100*(D216-D204)/D204</f>
        <v>12.957802547770704</v>
      </c>
      <c r="J216" s="9">
        <f>100*(C216-C215)/C215</f>
        <v>0.5298013245033187</v>
      </c>
      <c r="K216" s="9">
        <f>100*(E216-E215)/E215</f>
        <v>1.1733333333333373</v>
      </c>
      <c r="L216" s="9">
        <f>(J216-0.41)^2</f>
        <v>0.014352357352749484</v>
      </c>
      <c r="M216" s="9">
        <f>(K216-0.554)^2</f>
        <v>0.3835737777777827</v>
      </c>
      <c r="N216" s="9">
        <f>(J216-0.41)*(K216-0.554)</f>
        <v>0.07419695364238922</v>
      </c>
    </row>
    <row r="217" spans="1:14" ht="12.75">
      <c r="A217" s="9">
        <f>A216+(1/12)</f>
        <v>1976.9166666666504</v>
      </c>
      <c r="B217" s="4">
        <v>314.5</v>
      </c>
      <c r="C217" s="4">
        <v>306.2</v>
      </c>
      <c r="D217" s="4">
        <v>1153.5</v>
      </c>
      <c r="E217" s="4">
        <v>1152</v>
      </c>
      <c r="F217" s="4">
        <f>100*C217/140.3</f>
        <v>218.24661439771916</v>
      </c>
      <c r="G217" s="4">
        <f>100*E217/304.3</f>
        <v>378.5737758790667</v>
      </c>
      <c r="H217" s="9">
        <f>100*(B217-B205)/B205</f>
        <v>6.501862512698946</v>
      </c>
      <c r="I217" s="9">
        <f>100*(D217-D205)/D205</f>
        <v>13.332678325800751</v>
      </c>
      <c r="J217" s="9">
        <f>100*(C217-C216)/C216</f>
        <v>0.8563899868247581</v>
      </c>
      <c r="K217" s="9">
        <f>100*(E217-E216)/E216</f>
        <v>1.2124406958355258</v>
      </c>
      <c r="L217" s="9">
        <f>(J217-0.41)^2</f>
        <v>0.19926402033740773</v>
      </c>
      <c r="M217" s="9">
        <f>(K217-0.554)^2</f>
        <v>0.4335441499323714</v>
      </c>
      <c r="N217" s="9">
        <f>(J217-0.41)*(K217-0.554)</f>
        <v>0.2939213335389049</v>
      </c>
    </row>
    <row r="218" spans="1:14" ht="12.75">
      <c r="A218" s="9">
        <f>A217+(1/12)</f>
        <v>1976.9999999999836</v>
      </c>
      <c r="B218" s="4">
        <v>313.6</v>
      </c>
      <c r="C218" s="4">
        <v>308.3</v>
      </c>
      <c r="D218" s="4">
        <v>1167.5</v>
      </c>
      <c r="E218" s="4">
        <v>1165.2</v>
      </c>
      <c r="F218" s="4">
        <f>100*C218/140.3</f>
        <v>219.74340698503207</v>
      </c>
      <c r="G218" s="4">
        <f>100*E218/304.3</f>
        <v>382.91160039434766</v>
      </c>
      <c r="H218" s="9">
        <f>100*(B218-B206)/B206</f>
        <v>6.957708049113245</v>
      </c>
      <c r="I218" s="9">
        <f>100*(D218-D206)/D206</f>
        <v>13.536905572303807</v>
      </c>
      <c r="J218" s="9">
        <f>100*(C218-C217)/C217</f>
        <v>0.685826257348146</v>
      </c>
      <c r="K218" s="9">
        <f>100*(E218-E217)/E217</f>
        <v>1.1458333333333373</v>
      </c>
      <c r="L218" s="9">
        <f>(J218-0.41)^2</f>
        <v>0.07608012424268565</v>
      </c>
      <c r="M218" s="9">
        <f>(K218-0.554)^2</f>
        <v>0.350266694444449</v>
      </c>
      <c r="N218" s="9">
        <f>(J218-0.41)*(K218-0.554)</f>
        <v>0.16324317330721214</v>
      </c>
    </row>
    <row r="219" spans="1:14" ht="12.75">
      <c r="A219" s="9">
        <f>A218+(1/12)</f>
        <v>1977.083333333317</v>
      </c>
      <c r="B219" s="4">
        <v>304.9</v>
      </c>
      <c r="C219" s="4">
        <v>311.5</v>
      </c>
      <c r="D219" s="4">
        <v>1169.9</v>
      </c>
      <c r="E219" s="4">
        <v>1177.6</v>
      </c>
      <c r="F219" s="4">
        <f>100*C219/140.3</f>
        <v>222.02423378474694</v>
      </c>
      <c r="G219" s="4">
        <f>100*E219/304.3</f>
        <v>386.986526454157</v>
      </c>
      <c r="H219" s="9">
        <f>100*(B219-B207)/B207</f>
        <v>6.869961444093924</v>
      </c>
      <c r="I219" s="9">
        <f>100*(D219-D207)/D207</f>
        <v>13.121253142525626</v>
      </c>
      <c r="J219" s="9">
        <f>100*(C219-C218)/C218</f>
        <v>1.0379500486539048</v>
      </c>
      <c r="K219" s="9">
        <f>100*(E219-E218)/E218</f>
        <v>1.0641949879848835</v>
      </c>
      <c r="L219" s="9">
        <f>(J219-0.41)^2</f>
        <v>0.39432126360444153</v>
      </c>
      <c r="M219" s="9">
        <f>(K219-0.554)^2</f>
        <v>0.26029892576489544</v>
      </c>
      <c r="N219" s="9">
        <f>(J219-0.41)*(K219-0.554)</f>
        <v>0.32037696752808603</v>
      </c>
    </row>
    <row r="220" spans="1:14" ht="12.75">
      <c r="A220" s="9">
        <f>A219+(1/12)</f>
        <v>1977.1666666666501</v>
      </c>
      <c r="B220" s="4">
        <v>308.2</v>
      </c>
      <c r="C220" s="4">
        <v>313.9</v>
      </c>
      <c r="D220" s="4">
        <v>1185.3</v>
      </c>
      <c r="E220" s="4">
        <v>1188.5</v>
      </c>
      <c r="F220" s="4">
        <f>100*C220/140.3</f>
        <v>223.7348538845331</v>
      </c>
      <c r="G220" s="4">
        <f>100*E220/304.3</f>
        <v>390.5685179099573</v>
      </c>
      <c r="H220" s="9">
        <f>100*(B220-B208)/B208</f>
        <v>7.125477928397637</v>
      </c>
      <c r="I220" s="9">
        <f>100*(D220-D208)/D208</f>
        <v>13.133530590817973</v>
      </c>
      <c r="J220" s="9">
        <f>100*(C220-C219)/C219</f>
        <v>0.7704654895666059</v>
      </c>
      <c r="K220" s="9">
        <f>100*(E220-E219)/E219</f>
        <v>0.925611413043486</v>
      </c>
      <c r="L220" s="9">
        <f>(J220-0.41)^2</f>
        <v>0.12993536916849288</v>
      </c>
      <c r="M220" s="9">
        <f>(K220-0.554)^2</f>
        <v>0.13809504230417635</v>
      </c>
      <c r="N220" s="9">
        <f>(J220-0.41)*(K220-0.554)</f>
        <v>0.13395308993125837</v>
      </c>
    </row>
    <row r="221" spans="1:14" ht="12.75">
      <c r="A221" s="9">
        <f>A220+(1/12)</f>
        <v>1977.2499999999834</v>
      </c>
      <c r="B221" s="4">
        <v>318.6</v>
      </c>
      <c r="C221" s="4">
        <v>316</v>
      </c>
      <c r="D221" s="4">
        <v>1206.6</v>
      </c>
      <c r="E221" s="4">
        <v>1199.6</v>
      </c>
      <c r="F221" s="4">
        <f>100*C221/140.3</f>
        <v>225.23164647184603</v>
      </c>
      <c r="G221" s="4">
        <f>100*E221/304.3</f>
        <v>394.2162339796253</v>
      </c>
      <c r="H221" s="9">
        <f>100*(B221-B209)/B209</f>
        <v>7.598784194528875</v>
      </c>
      <c r="I221" s="9">
        <f>100*(D221-D209)/D209</f>
        <v>13.094010685162603</v>
      </c>
      <c r="J221" s="9">
        <f>100*(C221-C220)/C220</f>
        <v>0.6690028671551522</v>
      </c>
      <c r="K221" s="9">
        <f>100*(E221-E220)/E220</f>
        <v>0.9339503575935977</v>
      </c>
      <c r="L221" s="9">
        <f>(J221-0.41)^2</f>
        <v>0.06708248519458944</v>
      </c>
      <c r="M221" s="9">
        <f>(K221-0.554)^2</f>
        <v>0.1443622742355027</v>
      </c>
      <c r="N221" s="9">
        <f>(J221-0.41)*(K221-0.554)</f>
        <v>0.09840823199336717</v>
      </c>
    </row>
    <row r="222" spans="1:14" ht="12.75">
      <c r="A222" s="9">
        <f>A221+(1/12)</f>
        <v>1977.3333333333167</v>
      </c>
      <c r="B222" s="4">
        <v>311.6</v>
      </c>
      <c r="C222" s="4">
        <v>317.2</v>
      </c>
      <c r="D222" s="4">
        <v>1205.5</v>
      </c>
      <c r="E222" s="4">
        <v>1209</v>
      </c>
      <c r="F222" s="4">
        <f>100*C222/140.3</f>
        <v>226.08695652173913</v>
      </c>
      <c r="G222" s="4">
        <f>100*E222/304.3</f>
        <v>397.30529083141636</v>
      </c>
      <c r="H222" s="9">
        <f>100*(B222-B210)/B210</f>
        <v>6.96876072777206</v>
      </c>
      <c r="I222" s="9">
        <f>100*(D222-D210)/D210</f>
        <v>12.631972344202564</v>
      </c>
      <c r="J222" s="9">
        <f>100*(C222-C221)/C221</f>
        <v>0.3797468354430344</v>
      </c>
      <c r="K222" s="9">
        <f>100*(E222-E221)/E221</f>
        <v>0.7835945315105112</v>
      </c>
      <c r="L222" s="9">
        <f>(J222-0.41)^2</f>
        <v>0.0009152539657108386</v>
      </c>
      <c r="M222" s="9">
        <f>(K222-0.554)^2</f>
        <v>0.05271364889953108</v>
      </c>
      <c r="N222" s="9">
        <f>(J222-0.41)*(K222-0.554)</f>
        <v>-0.006945961143166913</v>
      </c>
    </row>
    <row r="223" spans="1:14" ht="12.75">
      <c r="A223" s="9">
        <f>A222+(1/12)</f>
        <v>1977.41666666665</v>
      </c>
      <c r="B223" s="4">
        <v>317.7</v>
      </c>
      <c r="C223" s="4">
        <v>318.8</v>
      </c>
      <c r="D223" s="4">
        <v>1219.8</v>
      </c>
      <c r="E223" s="4">
        <v>1217.8</v>
      </c>
      <c r="F223" s="4">
        <f>100*C223/140.3</f>
        <v>227.22736992159656</v>
      </c>
      <c r="G223" s="4">
        <f>100*E223/304.3</f>
        <v>400.19717384160367</v>
      </c>
      <c r="H223" s="9">
        <f>100*(B223-B211)/B211</f>
        <v>7.4763193504736005</v>
      </c>
      <c r="I223" s="9">
        <f>100*(D223-D211)/D211</f>
        <v>12.860843819393043</v>
      </c>
      <c r="J223" s="9">
        <f>100*(C223-C222)/C222</f>
        <v>0.5044136191677248</v>
      </c>
      <c r="K223" s="9">
        <f>100*(E223-E222)/E222</f>
        <v>0.7278742762613692</v>
      </c>
      <c r="L223" s="9">
        <f>(J223-0.41)^2</f>
        <v>0.00891393148434817</v>
      </c>
      <c r="M223" s="9">
        <f>(K223-0.554)^2</f>
        <v>0.030232263945414936</v>
      </c>
      <c r="N223" s="9">
        <f>(J223-0.41)*(K223-0.554)</f>
        <v>0.01641609970200468</v>
      </c>
    </row>
    <row r="224" spans="1:14" ht="12.75">
      <c r="A224" s="9">
        <f>A223+(1/12)</f>
        <v>1977.4999999999832</v>
      </c>
      <c r="B224" s="4">
        <v>322.2</v>
      </c>
      <c r="C224" s="4">
        <v>320.2</v>
      </c>
      <c r="D224" s="4">
        <v>1232.9</v>
      </c>
      <c r="E224" s="4">
        <v>1226.7</v>
      </c>
      <c r="F224" s="4">
        <f>100*C224/140.3</f>
        <v>228.22523164647183</v>
      </c>
      <c r="G224" s="4">
        <f>100*E224/304.3</f>
        <v>403.12191915872495</v>
      </c>
      <c r="H224" s="9">
        <f>100*(B224-B212)/B212</f>
        <v>7.975871313672926</v>
      </c>
      <c r="I224" s="9">
        <f>100*(D224-D212)/D212</f>
        <v>12.944301942103353</v>
      </c>
      <c r="J224" s="9">
        <f>100*(C224-C223)/C223</f>
        <v>0.43914680050187493</v>
      </c>
      <c r="K224" s="9">
        <f>100*(E224-E223)/E223</f>
        <v>0.7308260798160693</v>
      </c>
      <c r="L224" s="9">
        <f>(J224-0.41)^2</f>
        <v>0.0008495359794960984</v>
      </c>
      <c r="M224" s="9">
        <f>(K224-0.554)^2</f>
        <v>0.03126746250311889</v>
      </c>
      <c r="N224" s="9">
        <f>(J224-0.41)*(K224-0.554)</f>
        <v>0.005153914471927588</v>
      </c>
    </row>
    <row r="225" spans="1:14" ht="12.75">
      <c r="A225" s="9">
        <f>A224+(1/12)</f>
        <v>1977.5833333333164</v>
      </c>
      <c r="B225" s="4">
        <v>320.2</v>
      </c>
      <c r="C225" s="4">
        <v>322.3</v>
      </c>
      <c r="D225" s="4">
        <v>1235.3</v>
      </c>
      <c r="E225" s="4">
        <v>1237</v>
      </c>
      <c r="F225" s="4">
        <f>100*C225/140.3</f>
        <v>229.72202423378474</v>
      </c>
      <c r="G225" s="4">
        <f>100*E225/304.3</f>
        <v>406.50673677292144</v>
      </c>
      <c r="H225" s="9">
        <f>100*(B225-B213)/B213</f>
        <v>7.775159878828664</v>
      </c>
      <c r="I225" s="9">
        <f>100*(D225-D213)/D213</f>
        <v>12.576323703636199</v>
      </c>
      <c r="J225" s="9">
        <f>100*(C225-C224)/C224</f>
        <v>0.6558400999375462</v>
      </c>
      <c r="K225" s="9">
        <f>100*(E225-E224)/E224</f>
        <v>0.8396510964375931</v>
      </c>
      <c r="L225" s="9">
        <f>(J225-0.41)^2</f>
        <v>0.060437354737302725</v>
      </c>
      <c r="M225" s="9">
        <f>(K225-0.554)^2</f>
        <v>0.08159654889599906</v>
      </c>
      <c r="N225" s="9">
        <f>(J225-0.41)*(K225-0.554)</f>
        <v>0.07022449409548752</v>
      </c>
    </row>
    <row r="226" spans="1:14" ht="12.75">
      <c r="A226" s="9">
        <f>A225+(1/12)</f>
        <v>1977.6666666666497</v>
      </c>
      <c r="B226" s="4">
        <v>323.7</v>
      </c>
      <c r="C226" s="4">
        <v>324.5</v>
      </c>
      <c r="D226" s="4">
        <v>1244.7</v>
      </c>
      <c r="E226" s="4">
        <v>1246.2</v>
      </c>
      <c r="F226" s="4">
        <f>100*C226/140.3</f>
        <v>231.29009265858872</v>
      </c>
      <c r="G226" s="4">
        <f>100*E226/304.3</f>
        <v>409.53006901084456</v>
      </c>
      <c r="H226" s="9">
        <f>100*(B226-B214)/B214</f>
        <v>8.405894172806418</v>
      </c>
      <c r="I226" s="9">
        <f>100*(D226-D214)/D214</f>
        <v>12.297004691447126</v>
      </c>
      <c r="J226" s="9">
        <f>100*(C226-C225)/C225</f>
        <v>0.6825938566552866</v>
      </c>
      <c r="K226" s="9">
        <f>100*(E226-E225)/E225</f>
        <v>0.7437348423605534</v>
      </c>
      <c r="L226" s="9">
        <f>(J226-0.41)^2</f>
        <v>0.07430741068620295</v>
      </c>
      <c r="M226" s="9">
        <f>(K226-0.554)^2</f>
        <v>0.03599931040558404</v>
      </c>
      <c r="N226" s="9">
        <f>(J226-0.41)*(K226-0.554)</f>
        <v>0.05172055242094609</v>
      </c>
    </row>
    <row r="227" spans="1:14" ht="12.75">
      <c r="A227" s="9">
        <f>A226+(1/12)</f>
        <v>1977.749999999983</v>
      </c>
      <c r="B227" s="4">
        <v>327.9</v>
      </c>
      <c r="C227" s="4">
        <v>326.4</v>
      </c>
      <c r="D227" s="4">
        <v>1255.9</v>
      </c>
      <c r="E227" s="4">
        <v>1254</v>
      </c>
      <c r="F227" s="4">
        <f>100*C227/140.3</f>
        <v>232.6443335709194</v>
      </c>
      <c r="G227" s="4">
        <f>100*E227/304.3</f>
        <v>412.0933289516924</v>
      </c>
      <c r="H227" s="9">
        <f>100*(B227-B215)/B215</f>
        <v>8.253549026081215</v>
      </c>
      <c r="I227" s="9">
        <f>100*(D227-D215)/D215</f>
        <v>11.625633277042057</v>
      </c>
      <c r="J227" s="9">
        <f>100*(C227-C226)/C226</f>
        <v>0.5855161787365107</v>
      </c>
      <c r="K227" s="9">
        <f>100*(E227-E226)/E226</f>
        <v>0.6259027443427985</v>
      </c>
      <c r="L227" s="9">
        <f>(J227-0.41)^2</f>
        <v>0.030805928998266792</v>
      </c>
      <c r="M227" s="9">
        <f>(K227-0.554)^2</f>
        <v>0.00517000464402583</v>
      </c>
      <c r="N227" s="9">
        <f>(J227-0.41)*(K227-0.554)</f>
        <v>0.012620094927716246</v>
      </c>
    </row>
    <row r="228" spans="1:14" ht="12.75">
      <c r="A228" s="9">
        <f>A227+(1/12)</f>
        <v>1977.8333333333162</v>
      </c>
      <c r="B228" s="4">
        <v>331.4</v>
      </c>
      <c r="C228" s="4">
        <v>328.6</v>
      </c>
      <c r="D228" s="4">
        <v>1260.2</v>
      </c>
      <c r="E228" s="4">
        <v>1262.4</v>
      </c>
      <c r="F228" s="4">
        <f>100*C228/140.3</f>
        <v>234.21240199572344</v>
      </c>
      <c r="G228" s="4">
        <f>100*E228/304.3</f>
        <v>414.85376273414397</v>
      </c>
      <c r="H228" s="9">
        <f>100*(B228-B216)/B216</f>
        <v>8.406934903500161</v>
      </c>
      <c r="I228" s="9">
        <f>100*(D228-D216)/D216</f>
        <v>11.03083700440529</v>
      </c>
      <c r="J228" s="9">
        <f>100*(C228-C227)/C227</f>
        <v>0.6740196078431512</v>
      </c>
      <c r="K228" s="9">
        <f>100*(E228-E227)/E227</f>
        <v>0.6698564593301508</v>
      </c>
      <c r="L228" s="9">
        <f>(J228-0.41)^2</f>
        <v>0.06970635332565135</v>
      </c>
      <c r="M228" s="9">
        <f>(K228-0.554)^2</f>
        <v>0.013422719168518877</v>
      </c>
      <c r="N228" s="9">
        <f>(J228-0.41)*(K228-0.554)</f>
        <v>0.030588376958442402</v>
      </c>
    </row>
    <row r="229" spans="1:14" ht="12.75">
      <c r="A229" s="9">
        <f>A228+(1/12)</f>
        <v>1977.9166666666495</v>
      </c>
      <c r="B229" s="4">
        <v>340</v>
      </c>
      <c r="C229" s="4">
        <v>330.9</v>
      </c>
      <c r="D229" s="4">
        <v>1273</v>
      </c>
      <c r="E229" s="4">
        <v>1270.3</v>
      </c>
      <c r="F229" s="4">
        <f>100*C229/140.3</f>
        <v>235.85174625801852</v>
      </c>
      <c r="G229" s="4">
        <f>100*E229/304.3</f>
        <v>417.4498849819257</v>
      </c>
      <c r="H229" s="9">
        <f>100*(B229-B217)/B217</f>
        <v>8.108108108108109</v>
      </c>
      <c r="I229" s="9">
        <f>100*(D229-D217)/D217</f>
        <v>10.35977459904638</v>
      </c>
      <c r="J229" s="9">
        <f>100*(C229-C228)/C228</f>
        <v>0.6999391357273141</v>
      </c>
      <c r="K229" s="9">
        <f>100*(E229-E228)/E228</f>
        <v>0.6257921419518269</v>
      </c>
      <c r="L229" s="9">
        <f>(J229-0.41)^2</f>
        <v>0.0840647024263019</v>
      </c>
      <c r="M229" s="9">
        <f>(K229-0.554)^2</f>
        <v>0.005154111646031252</v>
      </c>
      <c r="N229" s="9">
        <f>(J229-0.41)*(K229-0.554)</f>
        <v>0.02081535158952532</v>
      </c>
    </row>
    <row r="230" spans="1:14" ht="12.75">
      <c r="A230" s="9">
        <f>A229+(1/12)</f>
        <v>1977.9999999999827</v>
      </c>
      <c r="B230" s="4">
        <v>339.3</v>
      </c>
      <c r="C230" s="4">
        <v>334.4</v>
      </c>
      <c r="D230" s="4">
        <v>1282.3</v>
      </c>
      <c r="E230" s="4">
        <v>1279.7</v>
      </c>
      <c r="F230" s="4">
        <f>100*C230/140.3</f>
        <v>238.34640057020667</v>
      </c>
      <c r="G230" s="4">
        <f>100*E230/304.3</f>
        <v>420.5389418337167</v>
      </c>
      <c r="H230" s="9">
        <f>100*(B230-B218)/B218</f>
        <v>8.195153061224486</v>
      </c>
      <c r="I230" s="9">
        <f>100*(D230-D218)/D218</f>
        <v>9.832976445396142</v>
      </c>
      <c r="J230" s="9">
        <f>100*(C230-C229)/C229</f>
        <v>1.0577213659715927</v>
      </c>
      <c r="K230" s="9">
        <f>100*(E230-E229)/E229</f>
        <v>0.7399826812564033</v>
      </c>
      <c r="L230" s="9">
        <f>(J230-0.41)^2</f>
        <v>0.41954296793610607</v>
      </c>
      <c r="M230" s="9">
        <f>(K230-0.554)^2</f>
        <v>0.0345895577273209</v>
      </c>
      <c r="N230" s="9">
        <f>(J230-0.41)*(K230-0.554)</f>
        <v>0.12046495635045687</v>
      </c>
    </row>
    <row r="231" spans="1:14" ht="12.75">
      <c r="A231" s="9">
        <f>A230+(1/12)</f>
        <v>1978.083333333316</v>
      </c>
      <c r="B231" s="4">
        <v>327.9</v>
      </c>
      <c r="C231" s="4">
        <v>335.3</v>
      </c>
      <c r="D231" s="4">
        <v>1276.8</v>
      </c>
      <c r="E231" s="4">
        <v>1285.5</v>
      </c>
      <c r="F231" s="4">
        <f>100*C231/140.3</f>
        <v>238.9878831076265</v>
      </c>
      <c r="G231" s="4">
        <f>100*E231/304.3</f>
        <v>422.4449556358856</v>
      </c>
      <c r="H231" s="9">
        <f>100*(B231-B219)/B219</f>
        <v>7.543456871105281</v>
      </c>
      <c r="I231" s="9">
        <f>100*(D231-D219)/D219</f>
        <v>9.137533122489089</v>
      </c>
      <c r="J231" s="9">
        <f>100*(C231-C230)/C230</f>
        <v>0.26913875598087145</v>
      </c>
      <c r="K231" s="9">
        <f>100*(E231-E230)/E230</f>
        <v>0.4532312260686063</v>
      </c>
      <c r="L231" s="9">
        <f>(J231-0.41)^2</f>
        <v>0.019841890066616474</v>
      </c>
      <c r="M231" s="9">
        <f>(K231-0.554)^2</f>
        <v>0.010154345799636345</v>
      </c>
      <c r="N231" s="9">
        <f>(J231-0.41)*(K231-0.554)</f>
        <v>0.014194414854258456</v>
      </c>
    </row>
    <row r="232" spans="1:14" ht="12.75">
      <c r="A232" s="9">
        <f>A231+(1/12)</f>
        <v>1978.1666666666492</v>
      </c>
      <c r="B232" s="4">
        <v>330.8</v>
      </c>
      <c r="C232" s="4">
        <v>337</v>
      </c>
      <c r="D232" s="4">
        <v>1288.2</v>
      </c>
      <c r="E232" s="4">
        <v>1292.2</v>
      </c>
      <c r="F232" s="4">
        <f>100*C232/140.3</f>
        <v>240.19957234497502</v>
      </c>
      <c r="G232" s="4">
        <f>100*E232/304.3</f>
        <v>424.64673020046007</v>
      </c>
      <c r="H232" s="9">
        <f>100*(B232-B220)/B220</f>
        <v>7.332900713822201</v>
      </c>
      <c r="I232" s="9">
        <f>100*(D232-D220)/D220</f>
        <v>8.681346494558348</v>
      </c>
      <c r="J232" s="9">
        <f>100*(C232-C231)/C231</f>
        <v>0.5070086489710672</v>
      </c>
      <c r="K232" s="9">
        <f>100*(E232-E231)/E231</f>
        <v>0.5211979774406881</v>
      </c>
      <c r="L232" s="9">
        <f>(J232-0.41)^2</f>
        <v>0.009410677975191748</v>
      </c>
      <c r="M232" s="9">
        <f>(K232-0.554)^2</f>
        <v>0.0010759726839816115</v>
      </c>
      <c r="N232" s="9">
        <f>(J232-0.41)*(K232-0.554)</f>
        <v>-0.003182079891997324</v>
      </c>
    </row>
    <row r="233" spans="1:14" ht="12.75">
      <c r="A233" s="9">
        <f>A232+(1/12)</f>
        <v>1978.2499999999825</v>
      </c>
      <c r="B233" s="4">
        <v>343.4</v>
      </c>
      <c r="C233" s="4">
        <v>339.9</v>
      </c>
      <c r="D233" s="4">
        <v>1307.4</v>
      </c>
      <c r="E233" s="4">
        <v>1300.4</v>
      </c>
      <c r="F233" s="4">
        <f>100*C233/140.3</f>
        <v>242.26657163221665</v>
      </c>
      <c r="G233" s="4">
        <f>100*E233/304.3</f>
        <v>427.3414393690437</v>
      </c>
      <c r="H233" s="9">
        <f>100*(B233-B221)/B221</f>
        <v>7.784055241682346</v>
      </c>
      <c r="I233" s="9">
        <f>100*(D233-D221)/D221</f>
        <v>8.354052710094496</v>
      </c>
      <c r="J233" s="9">
        <f>100*(C233-C232)/C232</f>
        <v>0.8605341246290734</v>
      </c>
      <c r="K233" s="9">
        <f>100*(E233-E232)/E232</f>
        <v>0.6345766909147226</v>
      </c>
      <c r="L233" s="9">
        <f>(J233-0.41)^2</f>
        <v>0.20298099745528547</v>
      </c>
      <c r="M233" s="9">
        <f>(K233-0.554)^2</f>
        <v>0.006492603118766728</v>
      </c>
      <c r="N233" s="9">
        <f>(J233-0.41)*(K233-0.554)</f>
        <v>0.036302548906771925</v>
      </c>
    </row>
    <row r="234" spans="1:14" ht="12.75">
      <c r="A234" s="9">
        <f>A233+(1/12)</f>
        <v>1978.3333333333157</v>
      </c>
      <c r="B234" s="4">
        <v>338.2</v>
      </c>
      <c r="C234" s="4">
        <v>344.9</v>
      </c>
      <c r="D234" s="4">
        <v>1304.8</v>
      </c>
      <c r="E234" s="4">
        <v>1310.5</v>
      </c>
      <c r="F234" s="4">
        <f>100*C234/140.3</f>
        <v>245.8303635067712</v>
      </c>
      <c r="G234" s="4">
        <f>100*E234/304.3</f>
        <v>430.66053236937233</v>
      </c>
      <c r="H234" s="9">
        <f>100*(B234-B222)/B222</f>
        <v>8.536585365853647</v>
      </c>
      <c r="I234" s="9">
        <f>100*(D234-D222)/D222</f>
        <v>8.237245956034837</v>
      </c>
      <c r="J234" s="9">
        <f>100*(C234-C233)/C233</f>
        <v>1.4710208884966167</v>
      </c>
      <c r="K234" s="9">
        <f>100*(E234-E233)/E233</f>
        <v>0.7766840972008542</v>
      </c>
      <c r="L234" s="9">
        <f>(J234-0.41)^2</f>
        <v>1.1257653258261502</v>
      </c>
      <c r="M234" s="9">
        <f>(K234-0.554)^2</f>
        <v>0.049588207146159455</v>
      </c>
      <c r="N234" s="9">
        <f>(J234-0.41)*(K234-0.554)</f>
        <v>0.23627247866611722</v>
      </c>
    </row>
    <row r="235" spans="1:14" ht="12.75">
      <c r="A235" s="9">
        <f>A234+(1/12)</f>
        <v>1978.416666666649</v>
      </c>
      <c r="B235" s="4">
        <v>345.2</v>
      </c>
      <c r="C235" s="4">
        <v>346.9</v>
      </c>
      <c r="D235" s="4">
        <v>1319</v>
      </c>
      <c r="E235" s="4">
        <v>1318.5</v>
      </c>
      <c r="F235" s="4">
        <f>100*C235/140.3</f>
        <v>247.255880256593</v>
      </c>
      <c r="G235" s="4">
        <f>100*E235/304.3</f>
        <v>433.28951692408805</v>
      </c>
      <c r="H235" s="9">
        <f>100*(B235-B223)/B223</f>
        <v>8.655964746616306</v>
      </c>
      <c r="I235" s="9">
        <f>100*(D235-D223)/D223</f>
        <v>8.13248073454665</v>
      </c>
      <c r="J235" s="9">
        <f>100*(C235-C234)/C234</f>
        <v>0.5798782255726298</v>
      </c>
      <c r="K235" s="9">
        <f>100*(E235-E234)/E234</f>
        <v>0.6104540251812285</v>
      </c>
      <c r="L235" s="9">
        <f>(J235-0.41)^2</f>
        <v>0.0288586115237053</v>
      </c>
      <c r="M235" s="9">
        <f>(K235-0.554)^2</f>
        <v>0.003187056959162775</v>
      </c>
      <c r="N235" s="9">
        <f>(J235-0.41)*(K235-0.554)</f>
        <v>0.00959030962421965</v>
      </c>
    </row>
    <row r="236" spans="1:14" ht="12.75">
      <c r="A236" s="9">
        <f>A235+(1/12)</f>
        <v>1978.4999999999823</v>
      </c>
      <c r="B236" s="4">
        <v>349.5</v>
      </c>
      <c r="C236" s="4">
        <v>347.6</v>
      </c>
      <c r="D236" s="4">
        <v>1330.1</v>
      </c>
      <c r="E236" s="4">
        <v>1324.1</v>
      </c>
      <c r="F236" s="4">
        <f>100*C236/140.3</f>
        <v>247.75481111903062</v>
      </c>
      <c r="G236" s="4">
        <f>100*E236/304.3</f>
        <v>435.1298061123891</v>
      </c>
      <c r="H236" s="9">
        <f>100*(B236-B224)/B224</f>
        <v>8.47299813780261</v>
      </c>
      <c r="I236" s="9">
        <f>100*(D236-D224)/D224</f>
        <v>7.883851082812865</v>
      </c>
      <c r="J236" s="9">
        <f>100*(C236-C235)/C235</f>
        <v>0.2017872585759716</v>
      </c>
      <c r="K236" s="9">
        <f>100*(E236-E235)/E235</f>
        <v>0.4247250663632847</v>
      </c>
      <c r="L236" s="9">
        <f>(J236-0.41)^2</f>
        <v>0.0433525456913093</v>
      </c>
      <c r="M236" s="9">
        <f>(K236-0.554)^2</f>
        <v>0.016712008466777152</v>
      </c>
      <c r="N236" s="9">
        <f>(J236-0.41)*(K236-0.554)</f>
        <v>0.026916688329909837</v>
      </c>
    </row>
    <row r="237" spans="1:14" ht="12.75">
      <c r="A237" s="9">
        <f>A236+(1/12)</f>
        <v>1978.5833333333155</v>
      </c>
      <c r="B237" s="4">
        <v>347.5</v>
      </c>
      <c r="C237" s="4">
        <v>349.6</v>
      </c>
      <c r="D237" s="4">
        <v>1331.4</v>
      </c>
      <c r="E237" s="4">
        <v>1333.5</v>
      </c>
      <c r="F237" s="4">
        <f>100*C237/140.3</f>
        <v>249.18032786885243</v>
      </c>
      <c r="G237" s="4">
        <f>100*E237/304.3</f>
        <v>438.21886296418006</v>
      </c>
      <c r="H237" s="9">
        <f>100*(B237-B225)/B225</f>
        <v>8.52592129918801</v>
      </c>
      <c r="I237" s="9">
        <f>100*(D237-D225)/D225</f>
        <v>7.7794867643487535</v>
      </c>
      <c r="J237" s="9">
        <f>100*(C237-C236)/C236</f>
        <v>0.5753739930955121</v>
      </c>
      <c r="K237" s="9">
        <f>100*(E237-E236)/E236</f>
        <v>0.7099161694736116</v>
      </c>
      <c r="L237" s="9">
        <f>(J237-0.41)^2</f>
        <v>0.02734855759235448</v>
      </c>
      <c r="M237" s="9">
        <f>(K237-0.554)^2</f>
        <v>0.024309851903323954</v>
      </c>
      <c r="N237" s="9">
        <f>(J237-0.41)*(K237-0.554)</f>
        <v>0.025784479534007726</v>
      </c>
    </row>
    <row r="238" spans="1:14" ht="12.75">
      <c r="A238" s="9">
        <f>A237+(1/12)</f>
        <v>1978.6666666666488</v>
      </c>
      <c r="B238" s="4">
        <v>352.7</v>
      </c>
      <c r="C238" s="4">
        <v>352.2</v>
      </c>
      <c r="D238" s="4">
        <v>1344.7</v>
      </c>
      <c r="E238" s="4">
        <v>1345</v>
      </c>
      <c r="F238" s="4">
        <f>100*C238/140.3</f>
        <v>251.0334996436208</v>
      </c>
      <c r="G238" s="4">
        <f>100*E238/304.3</f>
        <v>441.99802826158395</v>
      </c>
      <c r="H238" s="9">
        <f>100*(B238-B226)/B226</f>
        <v>8.958912573370405</v>
      </c>
      <c r="I238" s="9">
        <f>100*(D238-D226)/D226</f>
        <v>8.034064433196754</v>
      </c>
      <c r="J238" s="9">
        <f>100*(C238-C237)/C237</f>
        <v>0.7437070938215005</v>
      </c>
      <c r="K238" s="9">
        <f>100*(E238-E237)/E237</f>
        <v>0.8623922009748781</v>
      </c>
      <c r="L238" s="9">
        <f>(J238-0.41)^2</f>
        <v>0.11136042446679173</v>
      </c>
      <c r="M238" s="9">
        <f>(K238-0.554)^2</f>
        <v>0.09510574962212959</v>
      </c>
      <c r="N238" s="9">
        <f>(J238-0.41)*(K238-0.554)</f>
        <v>0.10291266514454267</v>
      </c>
    </row>
    <row r="239" spans="1:14" ht="12.75">
      <c r="A239" s="9">
        <f>A238+(1/12)</f>
        <v>1978.749999999982</v>
      </c>
      <c r="B239" s="4">
        <v>354.9</v>
      </c>
      <c r="C239" s="4">
        <v>353.3</v>
      </c>
      <c r="D239" s="4">
        <v>1355.3</v>
      </c>
      <c r="E239" s="4">
        <v>1352.3</v>
      </c>
      <c r="F239" s="4">
        <f>100*C239/140.3</f>
        <v>251.81753385602278</v>
      </c>
      <c r="G239" s="4">
        <f>100*E239/304.3</f>
        <v>444.39697666776203</v>
      </c>
      <c r="H239" s="9">
        <f>100*(B239-B227)/B227</f>
        <v>8.234217749313816</v>
      </c>
      <c r="I239" s="9">
        <f>100*(D239-D227)/D227</f>
        <v>7.91464288558005</v>
      </c>
      <c r="J239" s="9">
        <f>100*(C239-C238)/C238</f>
        <v>0.3123225440090922</v>
      </c>
      <c r="K239" s="9">
        <f>100*(E239-E238)/E238</f>
        <v>0.5427509293680264</v>
      </c>
      <c r="L239" s="9">
        <f>(J239-0.41)^2</f>
        <v>0.009540885408855724</v>
      </c>
      <c r="M239" s="9">
        <f>(K239-0.554)^2</f>
        <v>0.00012654159008313246</v>
      </c>
      <c r="N239" s="9">
        <f>(J239-0.41)*(K239-0.554)</f>
        <v>0.001098780601593221</v>
      </c>
    </row>
    <row r="240" spans="1:14" ht="12.75">
      <c r="A240" s="9">
        <f>A239+(1/12)</f>
        <v>1978.8333333333153</v>
      </c>
      <c r="B240" s="4">
        <v>358.5</v>
      </c>
      <c r="C240" s="4">
        <v>355.4</v>
      </c>
      <c r="D240" s="4">
        <v>1358.1</v>
      </c>
      <c r="E240" s="4">
        <v>1359.1</v>
      </c>
      <c r="F240" s="4">
        <f>100*C240/140.3</f>
        <v>253.3143264433357</v>
      </c>
      <c r="G240" s="4">
        <f>100*E240/304.3</f>
        <v>446.63161353927046</v>
      </c>
      <c r="H240" s="9">
        <f>100*(B240-B228)/B228</f>
        <v>8.177429088714552</v>
      </c>
      <c r="I240" s="9">
        <f>100*(D240-D228)/D228</f>
        <v>7.768608157435316</v>
      </c>
      <c r="J240" s="9">
        <f>100*(C240-C239)/C239</f>
        <v>0.5943956977073213</v>
      </c>
      <c r="K240" s="9">
        <f>100*(E240-E239)/E239</f>
        <v>0.5028470014050104</v>
      </c>
      <c r="L240" s="9">
        <f>(J240-0.41)^2</f>
        <v>0.03400177333296981</v>
      </c>
      <c r="M240" s="9">
        <f>(K240-0.554)^2</f>
        <v>0.0026166292652590154</v>
      </c>
      <c r="N240" s="9">
        <f>(J240-0.41)*(K240-0.554)</f>
        <v>-0.009432392865744746</v>
      </c>
    </row>
    <row r="241" spans="1:14" ht="12.75">
      <c r="A241" s="9">
        <f>A240+(1/12)</f>
        <v>1978.9166666666486</v>
      </c>
      <c r="B241" s="4">
        <v>367.9</v>
      </c>
      <c r="C241" s="4">
        <v>357.3</v>
      </c>
      <c r="D241" s="4">
        <v>1370.8</v>
      </c>
      <c r="E241" s="4">
        <v>1366</v>
      </c>
      <c r="F241" s="4">
        <f>100*C241/140.3</f>
        <v>254.6685673556664</v>
      </c>
      <c r="G241" s="4">
        <f>100*E241/304.3</f>
        <v>448.89911271771274</v>
      </c>
      <c r="H241" s="9">
        <f>100*(B241-B229)/B229</f>
        <v>8.20588235294117</v>
      </c>
      <c r="I241" s="9">
        <f>100*(D241-D229)/D229</f>
        <v>7.6826394344069096</v>
      </c>
      <c r="J241" s="9">
        <f>100*(C241-C240)/C240</f>
        <v>0.5346088913899928</v>
      </c>
      <c r="K241" s="9">
        <f>100*(E241-E240)/E240</f>
        <v>0.5076889117798611</v>
      </c>
      <c r="L241" s="9">
        <f>(J241-0.41)^2</f>
        <v>0.015527375813443026</v>
      </c>
      <c r="M241" s="9">
        <f>(K241-0.554)^2</f>
        <v>0.002144716892133494</v>
      </c>
      <c r="N241" s="9">
        <f>(J241-0.41)*(K241-0.554)</f>
        <v>-0.005770773362175671</v>
      </c>
    </row>
    <row r="242" spans="1:14" ht="12.75">
      <c r="A242" s="9">
        <f>A241+(1/12)</f>
        <v>1978.9999999999818</v>
      </c>
      <c r="B242" s="4">
        <v>363.3</v>
      </c>
      <c r="C242" s="4">
        <v>358.6</v>
      </c>
      <c r="D242" s="4">
        <v>1375.2</v>
      </c>
      <c r="E242" s="4">
        <v>1371.6</v>
      </c>
      <c r="F242" s="4">
        <f>100*C242/140.3</f>
        <v>255.5951532430506</v>
      </c>
      <c r="G242" s="4">
        <f>100*E242/304.3</f>
        <v>450.73940190601377</v>
      </c>
      <c r="H242" s="9">
        <f>100*(B242-B230)/B230</f>
        <v>7.073386383731211</v>
      </c>
      <c r="I242" s="9">
        <f>100*(D242-D230)/D230</f>
        <v>7.244794509865094</v>
      </c>
      <c r="J242" s="9">
        <f>100*(C242-C241)/C241</f>
        <v>0.36383991043940983</v>
      </c>
      <c r="K242" s="9">
        <f>100*(E242-E241)/E241</f>
        <v>0.4099560761346932</v>
      </c>
      <c r="L242" s="9">
        <f>(J242-0.41)^2</f>
        <v>0.0021307538682417033</v>
      </c>
      <c r="M242" s="9">
        <f>(K242-0.554)^2</f>
        <v>0.020748652002514315</v>
      </c>
      <c r="N242" s="9">
        <f>(J242-0.41)*(K242-0.554)</f>
        <v>0.006649080426281392</v>
      </c>
    </row>
    <row r="243" spans="1:14" ht="12.75">
      <c r="A243" s="9">
        <f>A242+(1/12)</f>
        <v>1979.083333333315</v>
      </c>
      <c r="B243" s="4">
        <v>351.7</v>
      </c>
      <c r="C243" s="4">
        <v>359.9</v>
      </c>
      <c r="D243" s="4">
        <v>1369.3</v>
      </c>
      <c r="E243" s="4">
        <v>1377.8</v>
      </c>
      <c r="F243" s="4">
        <f>100*C243/140.3</f>
        <v>256.52173913043475</v>
      </c>
      <c r="G243" s="4">
        <f>100*E243/304.3</f>
        <v>452.77686493591847</v>
      </c>
      <c r="H243" s="9">
        <f>100*(B243-B231)/B231</f>
        <v>7.258310460506255</v>
      </c>
      <c r="I243" s="9">
        <f>100*(D243-D231)/D231</f>
        <v>7.244674185463659</v>
      </c>
      <c r="J243" s="9">
        <f>100*(C243-C242)/C242</f>
        <v>0.36252091466814124</v>
      </c>
      <c r="K243" s="9">
        <f>100*(E243-E242)/E242</f>
        <v>0.4520268299795892</v>
      </c>
      <c r="L243" s="9">
        <f>(J243-0.41)^2</f>
        <v>0.0022542635439499236</v>
      </c>
      <c r="M243" s="9">
        <f>(K243-0.554)^2</f>
        <v>0.010398527404011617</v>
      </c>
      <c r="N243" s="9">
        <f>(J243-0.41)*(K243-0.554)</f>
        <v>0.0048415928409592255</v>
      </c>
    </row>
    <row r="244" spans="1:14" ht="12.75">
      <c r="A244" s="9">
        <f>A243+(1/12)</f>
        <v>1979.1666666666483</v>
      </c>
      <c r="B244" s="4">
        <v>356.1</v>
      </c>
      <c r="C244" s="4">
        <v>362.5</v>
      </c>
      <c r="D244" s="4">
        <v>1384</v>
      </c>
      <c r="E244" s="4">
        <v>1387.8</v>
      </c>
      <c r="F244" s="4">
        <f>100*C244/140.3</f>
        <v>258.37491090520314</v>
      </c>
      <c r="G244" s="4">
        <f>100*E244/304.3</f>
        <v>456.0630956293132</v>
      </c>
      <c r="H244" s="9">
        <f>100*(B244-B232)/B232</f>
        <v>7.648125755743655</v>
      </c>
      <c r="I244" s="9">
        <f>100*(D244-D232)/D232</f>
        <v>7.436733426486567</v>
      </c>
      <c r="J244" s="9">
        <f>100*(C244-C243)/C243</f>
        <v>0.7224228952486865</v>
      </c>
      <c r="K244" s="9">
        <f>100*(E244-E243)/E243</f>
        <v>0.7257947452460445</v>
      </c>
      <c r="L244" s="9">
        <f>(J244-0.41)^2</f>
        <v>0.09760806547557177</v>
      </c>
      <c r="M244" s="9">
        <f>(K244-0.554)^2</f>
        <v>0.029513434494153307</v>
      </c>
      <c r="N244" s="9">
        <f>(J244-0.41)*(K244-0.554)</f>
        <v>0.053672611698279735</v>
      </c>
    </row>
    <row r="245" spans="1:14" ht="12.75">
      <c r="A245" s="9">
        <f>A244+(1/12)</f>
        <v>1979.2499999999816</v>
      </c>
      <c r="B245" s="4">
        <v>371.3</v>
      </c>
      <c r="C245" s="4">
        <v>368</v>
      </c>
      <c r="D245" s="4">
        <v>1408.4</v>
      </c>
      <c r="E245" s="4">
        <v>1402.1</v>
      </c>
      <c r="F245" s="4">
        <f>100*C245/140.3</f>
        <v>262.2950819672131</v>
      </c>
      <c r="G245" s="4">
        <f>100*E245/304.3</f>
        <v>460.76240552086756</v>
      </c>
      <c r="H245" s="9">
        <f>100*(B245-B233)/B233</f>
        <v>8.124635993011077</v>
      </c>
      <c r="I245" s="9">
        <f>100*(D245-D233)/D233</f>
        <v>7.725256233746366</v>
      </c>
      <c r="J245" s="9">
        <f>100*(C245-C244)/C244</f>
        <v>1.5172413793103448</v>
      </c>
      <c r="K245" s="9">
        <f>100*(E245-E244)/E244</f>
        <v>1.0304078397463579</v>
      </c>
      <c r="L245" s="9">
        <f>(J245-0.41)^2</f>
        <v>1.2259834720570748</v>
      </c>
      <c r="M245" s="9">
        <f>(K245-0.554)^2</f>
        <v>0.22696442977179135</v>
      </c>
      <c r="N245" s="9">
        <f>(J245-0.41)*(K245-0.554)</f>
        <v>0.5274984735950189</v>
      </c>
    </row>
    <row r="246" spans="1:14" ht="12.75">
      <c r="A246" s="9">
        <f>A245+(1/12)</f>
        <v>1979.3333333333148</v>
      </c>
      <c r="B246" s="4">
        <v>362.2</v>
      </c>
      <c r="C246" s="4">
        <v>369.6</v>
      </c>
      <c r="D246" s="4">
        <v>1402.7</v>
      </c>
      <c r="E246" s="4">
        <v>1410.2</v>
      </c>
      <c r="F246" s="4">
        <f>100*C246/140.3</f>
        <v>263.43549536707053</v>
      </c>
      <c r="G246" s="4">
        <f>100*E246/304.3</f>
        <v>463.42425238251724</v>
      </c>
      <c r="H246" s="9">
        <f>100*(B246-B234)/B234</f>
        <v>7.096392667060911</v>
      </c>
      <c r="I246" s="9">
        <f>100*(D246-D234)/D234</f>
        <v>7.5030656039239805</v>
      </c>
      <c r="J246" s="9">
        <f>100*(C246-C245)/C245</f>
        <v>0.4347826086956584</v>
      </c>
      <c r="K246" s="9">
        <f>100*(E246-E245)/E245</f>
        <v>0.5777048712645415</v>
      </c>
      <c r="L246" s="9">
        <f>(J246-0.41)^2</f>
        <v>0.0006141776937621235</v>
      </c>
      <c r="M246" s="9">
        <f>(K246-0.554)^2</f>
        <v>0.0005619209216684834</v>
      </c>
      <c r="N246" s="9">
        <f>(J246-0.41)*(K246-0.554)</f>
        <v>0.0005874685487300882</v>
      </c>
    </row>
    <row r="247" spans="1:14" ht="12.75">
      <c r="A247" s="9">
        <f>A246+(1/12)</f>
        <v>1979.416666666648</v>
      </c>
      <c r="B247" s="4">
        <v>371.9</v>
      </c>
      <c r="C247" s="4">
        <v>373.4</v>
      </c>
      <c r="D247" s="4">
        <v>1422.5</v>
      </c>
      <c r="E247" s="4">
        <v>1423</v>
      </c>
      <c r="F247" s="4">
        <f>100*C247/140.3</f>
        <v>266.143977191732</v>
      </c>
      <c r="G247" s="4">
        <f>100*E247/304.3</f>
        <v>467.63062767006244</v>
      </c>
      <c r="H247" s="9">
        <f>100*(B247-B235)/B235</f>
        <v>7.734646581691771</v>
      </c>
      <c r="I247" s="9">
        <f>100*(D247-D235)/D235</f>
        <v>7.846853677028052</v>
      </c>
      <c r="J247" s="9">
        <f>100*(C247-C246)/C246</f>
        <v>1.0281385281385158</v>
      </c>
      <c r="K247" s="9">
        <f>100*(E247-E246)/E246</f>
        <v>0.9076726705431821</v>
      </c>
      <c r="L247" s="9">
        <f>(J247-0.41)^2</f>
        <v>0.3820952399692508</v>
      </c>
      <c r="M247" s="9">
        <f>(K247-0.554)^2</f>
        <v>0.1250843578891462</v>
      </c>
      <c r="N247" s="9">
        <f>(J247-0.41)*(K247-0.554)</f>
        <v>0.21861870401238082</v>
      </c>
    </row>
    <row r="248" spans="1:14" ht="12.75">
      <c r="A248" s="9">
        <f>A247+(1/12)</f>
        <v>1979.4999999999814</v>
      </c>
      <c r="B248" s="4">
        <v>378.4</v>
      </c>
      <c r="C248" s="4">
        <v>377.2</v>
      </c>
      <c r="D248" s="4">
        <v>1439.3</v>
      </c>
      <c r="E248" s="4">
        <v>1434.8</v>
      </c>
      <c r="F248" s="4">
        <f>100*C248/140.3</f>
        <v>268.8524590163934</v>
      </c>
      <c r="G248" s="4">
        <f>100*E248/304.3</f>
        <v>471.50837988826817</v>
      </c>
      <c r="H248" s="9">
        <f>100*(B248-B236)/B236</f>
        <v>8.268955650929893</v>
      </c>
      <c r="I248" s="9">
        <f>100*(D248-D236)/D236</f>
        <v>8.20990902939629</v>
      </c>
      <c r="J248" s="9">
        <f>100*(C248-C247)/C247</f>
        <v>1.0176754151044487</v>
      </c>
      <c r="K248" s="9">
        <f>100*(E248-E247)/E247</f>
        <v>0.8292340126493292</v>
      </c>
      <c r="L248" s="9">
        <f>(J248-0.41)^2</f>
        <v>0.36926941012236414</v>
      </c>
      <c r="M248" s="9">
        <f>(K248-0.554)^2</f>
        <v>0.07575376171905106</v>
      </c>
      <c r="N248" s="9">
        <f>(J248-0.41)*(K248-0.554)</f>
        <v>0.16725294288754416</v>
      </c>
    </row>
    <row r="249" spans="1:14" ht="12.75">
      <c r="A249" s="9">
        <f>A248+(1/12)</f>
        <v>1979.5833333333146</v>
      </c>
      <c r="B249" s="4">
        <v>376.9</v>
      </c>
      <c r="C249" s="4">
        <v>378.8</v>
      </c>
      <c r="D249" s="4">
        <v>1444.3</v>
      </c>
      <c r="E249" s="4">
        <v>1446.6</v>
      </c>
      <c r="F249" s="4">
        <f>100*C249/140.3</f>
        <v>269.99287241625086</v>
      </c>
      <c r="G249" s="4">
        <f>100*E249/304.3</f>
        <v>475.38613210647384</v>
      </c>
      <c r="H249" s="9">
        <f>100*(B249-B237)/B237</f>
        <v>8.460431654676253</v>
      </c>
      <c r="I249" s="9">
        <f>100*(D249-D237)/D237</f>
        <v>8.479795703770456</v>
      </c>
      <c r="J249" s="9">
        <f>100*(C249-C248)/C248</f>
        <v>0.42417815482503257</v>
      </c>
      <c r="K249" s="9">
        <f>100*(E249-E248)/E248</f>
        <v>0.8224142737663754</v>
      </c>
      <c r="L249" s="9">
        <f>(J249-0.41)^2</f>
        <v>0.0002010200742425951</v>
      </c>
      <c r="M249" s="9">
        <f>(K249-0.554)^2</f>
        <v>0.07204622236153072</v>
      </c>
      <c r="N249" s="9">
        <f>(J249-0.41)*(K249-0.554)</f>
        <v>0.0038056191307083553</v>
      </c>
    </row>
    <row r="250" spans="1:14" ht="12.75">
      <c r="A250" s="9">
        <f>A249+(1/12)</f>
        <v>1979.6666666666479</v>
      </c>
      <c r="B250" s="4">
        <v>380.5</v>
      </c>
      <c r="C250" s="4">
        <v>379.3</v>
      </c>
      <c r="D250" s="4">
        <v>1454.5</v>
      </c>
      <c r="E250" s="4">
        <v>1454.1</v>
      </c>
      <c r="F250" s="4">
        <f>100*C250/140.3</f>
        <v>270.3492516037063</v>
      </c>
      <c r="G250" s="4">
        <f>100*E250/304.3</f>
        <v>477.85080512651984</v>
      </c>
      <c r="H250" s="9">
        <f>100*(B250-B238)/B238</f>
        <v>7.882052736036294</v>
      </c>
      <c r="I250" s="9">
        <f>100*(D250-D238)/D238</f>
        <v>8.165390049825238</v>
      </c>
      <c r="J250" s="9">
        <f>100*(C250-C249)/C249</f>
        <v>0.13199577613516367</v>
      </c>
      <c r="K250" s="9">
        <f>100*(E250-E249)/E249</f>
        <v>0.5184570717544588</v>
      </c>
      <c r="L250" s="9">
        <f>(J250-0.41)^2</f>
        <v>0.07728634848669003</v>
      </c>
      <c r="M250" s="9">
        <f>(K250-0.554)^2</f>
        <v>0.0012632997482676963</v>
      </c>
      <c r="N250" s="9">
        <f>(J250-0.41)*(K250-0.554)</f>
        <v>0.009881084180785272</v>
      </c>
    </row>
    <row r="251" spans="1:14" ht="12.75">
      <c r="A251" s="9">
        <f>A250+(1/12)</f>
        <v>1979.7499999999811</v>
      </c>
      <c r="B251" s="4">
        <v>382.6</v>
      </c>
      <c r="C251" s="4">
        <v>380.8</v>
      </c>
      <c r="D251" s="4">
        <v>1463.6</v>
      </c>
      <c r="E251" s="4">
        <v>1460.4</v>
      </c>
      <c r="F251" s="4">
        <f>100*C251/140.3</f>
        <v>271.4183891660727</v>
      </c>
      <c r="G251" s="4">
        <f>100*E251/304.3</f>
        <v>479.9211304633585</v>
      </c>
      <c r="H251" s="9">
        <f>100*(B251-B239)/B239</f>
        <v>7.805015497323203</v>
      </c>
      <c r="I251" s="9">
        <f>100*(D251-D239)/D239</f>
        <v>7.990850734154797</v>
      </c>
      <c r="J251" s="9">
        <f>100*(C251-C250)/C250</f>
        <v>0.39546533087266017</v>
      </c>
      <c r="K251" s="9">
        <f>100*(E251-E250)/E250</f>
        <v>0.43325768516609464</v>
      </c>
      <c r="L251" s="9">
        <f>(J251-0.41)^2</f>
        <v>0.00021125660664124486</v>
      </c>
      <c r="M251" s="9">
        <f>(K251-0.554)^2</f>
        <v>0.014578706591449933</v>
      </c>
      <c r="N251" s="9">
        <f>(J251-0.41)*(K251-0.554)</f>
        <v>0.0017549495957799078</v>
      </c>
    </row>
    <row r="252" spans="1:14" ht="12.75">
      <c r="A252" s="9">
        <f>A251+(1/12)</f>
        <v>1979.8333333333144</v>
      </c>
      <c r="B252" s="4">
        <v>384.4</v>
      </c>
      <c r="C252" s="4">
        <v>380.8</v>
      </c>
      <c r="D252" s="4">
        <v>1466.4</v>
      </c>
      <c r="E252" s="4">
        <v>1465.9</v>
      </c>
      <c r="F252" s="4">
        <f>100*C252/140.3</f>
        <v>271.4183891660727</v>
      </c>
      <c r="G252" s="4">
        <f>100*E252/304.3</f>
        <v>481.7285573447256</v>
      </c>
      <c r="H252" s="9">
        <f>100*(B252-B240)/B240</f>
        <v>7.224546722454666</v>
      </c>
      <c r="I252" s="9">
        <f>100*(D252-D240)/D240</f>
        <v>7.974375966423694</v>
      </c>
      <c r="J252" s="9">
        <f>100*(C252-C251)/C251</f>
        <v>0</v>
      </c>
      <c r="K252" s="9">
        <f>100*(E252-E251)/E251</f>
        <v>0.3766091481785812</v>
      </c>
      <c r="L252" s="9">
        <f>(J252-0.41)^2</f>
        <v>0.16809999999999997</v>
      </c>
      <c r="M252" s="9">
        <f>(K252-0.554)^2</f>
        <v>0.03146751430992858</v>
      </c>
      <c r="N252" s="9">
        <f>(J252-0.41)*(K252-0.554)</f>
        <v>0.07273024924678172</v>
      </c>
    </row>
    <row r="253" spans="1:14" ht="12.75">
      <c r="A253" s="9">
        <f>A252+(1/12)</f>
        <v>1979.9166666666476</v>
      </c>
      <c r="B253" s="4">
        <v>393.2</v>
      </c>
      <c r="C253" s="4">
        <v>381.8</v>
      </c>
      <c r="D253" s="4">
        <v>1479</v>
      </c>
      <c r="E253" s="4">
        <v>1473.7</v>
      </c>
      <c r="F253" s="4">
        <f>100*C253/140.3</f>
        <v>272.1311475409836</v>
      </c>
      <c r="G253" s="4">
        <f>100*E253/304.3</f>
        <v>484.2918172855734</v>
      </c>
      <c r="H253" s="9">
        <f>100*(B253-B241)/B241</f>
        <v>6.876868714324548</v>
      </c>
      <c r="I253" s="9">
        <f>100*(D253-D241)/D241</f>
        <v>7.893201050481474</v>
      </c>
      <c r="J253" s="9">
        <f>100*(C253-C252)/C252</f>
        <v>0.26260504201680673</v>
      </c>
      <c r="K253" s="9">
        <f>100*(E253-E252)/E252</f>
        <v>0.5320963230779694</v>
      </c>
      <c r="L253" s="9">
        <f>(J253-0.41)^2</f>
        <v>0.021725273638867303</v>
      </c>
      <c r="M253" s="9">
        <f>(K253-0.554)^2</f>
        <v>0.0004797710627046984</v>
      </c>
      <c r="N253" s="9">
        <f>(J253-0.41)*(K253-0.554)</f>
        <v>0.003228491539600148</v>
      </c>
    </row>
    <row r="254" spans="1:14" ht="12.75">
      <c r="A254" s="9">
        <f>A253+(1/12)</f>
        <v>1979.999999999981</v>
      </c>
      <c r="B254" s="4">
        <v>390.4</v>
      </c>
      <c r="C254" s="4">
        <v>385.8</v>
      </c>
      <c r="D254" s="4">
        <v>1486.2</v>
      </c>
      <c r="E254" s="4">
        <v>1482.7</v>
      </c>
      <c r="F254" s="4">
        <f>100*C254/140.3</f>
        <v>274.9821810406272</v>
      </c>
      <c r="G254" s="4">
        <f>100*E254/304.3</f>
        <v>487.24942490962866</v>
      </c>
      <c r="H254" s="9">
        <f>100*(B254-B242)/B242</f>
        <v>7.459399944949068</v>
      </c>
      <c r="I254" s="9">
        <f>100*(D254-D242)/D242</f>
        <v>8.07155322862129</v>
      </c>
      <c r="J254" s="9">
        <f>100*(C254-C253)/C253</f>
        <v>1.0476689366160292</v>
      </c>
      <c r="K254" s="9">
        <f>100*(E254-E253)/E253</f>
        <v>0.6107077424170455</v>
      </c>
      <c r="L254" s="9">
        <f>(J254-0.41)^2</f>
        <v>0.4066216727250176</v>
      </c>
      <c r="M254" s="9">
        <f>(K254-0.554)^2</f>
        <v>0.0032157680500379767</v>
      </c>
      <c r="N254" s="9">
        <f>(J254-0.41)*(K254-0.554)</f>
        <v>0.03616076580497308</v>
      </c>
    </row>
    <row r="255" spans="1:14" ht="12.75">
      <c r="A255" s="9">
        <f>A254+(1/12)</f>
        <v>1980.0833333333142</v>
      </c>
      <c r="B255" s="4">
        <v>380.8</v>
      </c>
      <c r="C255" s="4">
        <v>390.1</v>
      </c>
      <c r="D255" s="4">
        <v>1486.3</v>
      </c>
      <c r="E255" s="4">
        <v>1494.6</v>
      </c>
      <c r="F255" s="4">
        <f>100*C255/140.3</f>
        <v>278.0470420527441</v>
      </c>
      <c r="G255" s="4">
        <f>100*E255/304.3</f>
        <v>491.1600394347683</v>
      </c>
      <c r="H255" s="9">
        <f>100*(B255-B243)/B243</f>
        <v>8.274097241967592</v>
      </c>
      <c r="I255" s="9">
        <f>100*(D255-D243)/D243</f>
        <v>8.544511794347477</v>
      </c>
      <c r="J255" s="9">
        <f>100*(C255-C254)/C254</f>
        <v>1.1145671332296556</v>
      </c>
      <c r="K255" s="9">
        <f>100*(E255-E254)/E254</f>
        <v>0.8025898698320539</v>
      </c>
      <c r="L255" s="9">
        <f>(J255-0.41)^2</f>
        <v>0.4964148452274554</v>
      </c>
      <c r="M255" s="9">
        <f>(K255-0.554)^2</f>
        <v>0.0617969233831175</v>
      </c>
      <c r="N255" s="9">
        <f>(J255-0.41)*(K255-0.554)</f>
        <v>0.17514825193750347</v>
      </c>
    </row>
    <row r="256" spans="1:14" ht="12.75">
      <c r="A256" s="9">
        <f>A255+(1/12)</f>
        <v>1980.1666666666474</v>
      </c>
      <c r="B256" s="4">
        <v>382.2</v>
      </c>
      <c r="C256" s="4">
        <v>388.4</v>
      </c>
      <c r="D256" s="4">
        <v>1497.2</v>
      </c>
      <c r="E256" s="4">
        <v>1499.8</v>
      </c>
      <c r="F256" s="4">
        <f>100*C256/140.3</f>
        <v>276.83535281539554</v>
      </c>
      <c r="G256" s="4">
        <f>100*E256/304.3</f>
        <v>492.8688793953335</v>
      </c>
      <c r="H256" s="9">
        <f>100*(B256-B244)/B244</f>
        <v>7.3294018534119525</v>
      </c>
      <c r="I256" s="9">
        <f>100*(D256-D244)/D244</f>
        <v>8.17919075144509</v>
      </c>
      <c r="J256" s="9">
        <f>100*(C256-C255)/C255</f>
        <v>-0.43578569597540256</v>
      </c>
      <c r="K256" s="9">
        <f>100*(E256-E255)/E255</f>
        <v>0.3479191756991868</v>
      </c>
      <c r="L256" s="9">
        <f>(J256-0.41)^2</f>
        <v>0.715353443516596</v>
      </c>
      <c r="M256" s="9">
        <f>(K256-0.554)^2</f>
        <v>0.042469306144502665</v>
      </c>
      <c r="N256" s="9">
        <f>(J256-0.41)*(K256-0.554)</f>
        <v>0.17430021340844798</v>
      </c>
    </row>
    <row r="257" spans="1:14" ht="12.75">
      <c r="A257" s="9">
        <f>A256+(1/12)</f>
        <v>1980.2499999999807</v>
      </c>
      <c r="B257" s="4">
        <v>386.7</v>
      </c>
      <c r="C257" s="4">
        <v>383.8</v>
      </c>
      <c r="D257" s="4">
        <v>1507.7</v>
      </c>
      <c r="E257" s="4">
        <v>1502.2</v>
      </c>
      <c r="F257" s="4">
        <f>100*C257/140.3</f>
        <v>273.5566642908054</v>
      </c>
      <c r="G257" s="4">
        <f>100*E257/304.3</f>
        <v>493.65757476174826</v>
      </c>
      <c r="H257" s="9">
        <f>100*(B257-B245)/B245</f>
        <v>4.147589550228919</v>
      </c>
      <c r="I257" s="9">
        <f>100*(D257-D245)/D245</f>
        <v>7.050553819937515</v>
      </c>
      <c r="J257" s="9">
        <f>100*(C257-C256)/C256</f>
        <v>-1.1843460350154393</v>
      </c>
      <c r="K257" s="9">
        <f>100*(E257-E256)/E256</f>
        <v>0.16002133617816316</v>
      </c>
      <c r="L257" s="9">
        <f>(J257-0.41)^2</f>
        <v>2.541939279369452</v>
      </c>
      <c r="M257" s="9">
        <f>(K257-0.554)^2</f>
        <v>0.15521918754683997</v>
      </c>
      <c r="N257" s="9">
        <f>(J257-0.41)*(K257-0.554)</f>
        <v>0.6281383205450263</v>
      </c>
    </row>
    <row r="258" spans="1:14" ht="12.75">
      <c r="A258" s="9">
        <f>A257+(1/12)</f>
        <v>1980.333333333314</v>
      </c>
      <c r="B258" s="4">
        <v>377.8</v>
      </c>
      <c r="C258" s="4">
        <v>384.8</v>
      </c>
      <c r="D258" s="4">
        <v>1504.2</v>
      </c>
      <c r="E258" s="4">
        <v>1512.3</v>
      </c>
      <c r="F258" s="4">
        <f>100*C258/140.3</f>
        <v>274.2694226657163</v>
      </c>
      <c r="G258" s="4">
        <f>100*E258/304.3</f>
        <v>496.9766677620769</v>
      </c>
      <c r="H258" s="9">
        <f>100*(B258-B246)/B246</f>
        <v>4.307012700165661</v>
      </c>
      <c r="I258" s="9">
        <f>100*(D258-D246)/D246</f>
        <v>7.236044770799173</v>
      </c>
      <c r="J258" s="9">
        <f>100*(C258-C257)/C257</f>
        <v>0.26055237102657636</v>
      </c>
      <c r="K258" s="9">
        <f>100*(E258-E257)/E257</f>
        <v>0.6723472240713559</v>
      </c>
      <c r="L258" s="9">
        <f>(J258-0.41)^2</f>
        <v>0.022334593805778086</v>
      </c>
      <c r="M258" s="9">
        <f>(K258-0.554)^2</f>
        <v>0.01400606544539572</v>
      </c>
      <c r="N258" s="9">
        <f>(J258-0.41)*(K258-0.554)</f>
        <v>-0.017686712033050625</v>
      </c>
    </row>
    <row r="259" spans="1:14" ht="12.75">
      <c r="A259" s="9">
        <f>A258+(1/12)</f>
        <v>1980.4166666666472</v>
      </c>
      <c r="B259" s="4">
        <v>387.3</v>
      </c>
      <c r="C259" s="4">
        <v>389.1</v>
      </c>
      <c r="D259" s="4">
        <v>1527.4</v>
      </c>
      <c r="E259" s="4">
        <v>1529.2</v>
      </c>
      <c r="F259" s="4">
        <f>100*C259/140.3</f>
        <v>277.3342836778332</v>
      </c>
      <c r="G259" s="4">
        <f>100*E259/304.3</f>
        <v>502.5303976339139</v>
      </c>
      <c r="H259" s="9">
        <f>100*(B259-B247)/B247</f>
        <v>4.140898090884656</v>
      </c>
      <c r="I259" s="9">
        <f>100*(D259-D247)/D247</f>
        <v>7.374340949033399</v>
      </c>
      <c r="J259" s="9">
        <f>100*(C259-C258)/C258</f>
        <v>1.1174636174636203</v>
      </c>
      <c r="K259" s="9">
        <f>100*(E259-E258)/E258</f>
        <v>1.1175031409112008</v>
      </c>
      <c r="L259" s="9">
        <f>(J259-0.41)^2</f>
        <v>0.5005047700347118</v>
      </c>
      <c r="M259" s="9">
        <f>(K259-0.554)^2</f>
        <v>0.3175357898167886</v>
      </c>
      <c r="N259" s="9">
        <f>(J259-0.41)*(K259-0.554)</f>
        <v>0.3986579705211504</v>
      </c>
    </row>
    <row r="260" spans="1:14" ht="12.75">
      <c r="A260" s="9">
        <f>A259+(1/12)</f>
        <v>1980.4999999999804</v>
      </c>
      <c r="B260" s="4">
        <v>394.6</v>
      </c>
      <c r="C260" s="4">
        <v>394</v>
      </c>
      <c r="D260" s="4">
        <v>1549.1</v>
      </c>
      <c r="E260" s="4">
        <v>1545.5</v>
      </c>
      <c r="F260" s="4">
        <f>100*C260/140.3</f>
        <v>280.82679971489665</v>
      </c>
      <c r="G260" s="4">
        <f>100*E260/304.3</f>
        <v>507.8869536641472</v>
      </c>
      <c r="H260" s="9">
        <f>100*(B260-B248)/B248</f>
        <v>4.281183932346735</v>
      </c>
      <c r="I260" s="9">
        <f>100*(D260-D248)/D248</f>
        <v>7.628708399916624</v>
      </c>
      <c r="J260" s="9">
        <f>100*(C260-C259)/C259</f>
        <v>1.2593163711128186</v>
      </c>
      <c r="K260" s="9">
        <f>100*(E260-E259)/E259</f>
        <v>1.0659168192518935</v>
      </c>
      <c r="L260" s="9">
        <f>(J260-0.41)^2</f>
        <v>0.7213382982402471</v>
      </c>
      <c r="M260" s="9">
        <f>(K260-0.554)^2</f>
        <v>0.2620588298329758</v>
      </c>
      <c r="N260" s="9">
        <f>(J260-0.41)*(K260-0.554)</f>
        <v>0.4347793352386349</v>
      </c>
    </row>
    <row r="261" spans="1:14" ht="12.75">
      <c r="A261" s="9">
        <f>A260+(1/12)</f>
        <v>1980.5833333333137</v>
      </c>
      <c r="B261" s="4">
        <v>398.3</v>
      </c>
      <c r="C261" s="4">
        <v>399.2</v>
      </c>
      <c r="D261" s="4">
        <v>1560.7</v>
      </c>
      <c r="E261" s="4">
        <v>1561.5</v>
      </c>
      <c r="F261" s="4">
        <f>100*C261/140.3</f>
        <v>284.5331432644333</v>
      </c>
      <c r="G261" s="4">
        <f>100*E261/304.3</f>
        <v>513.1449227735787</v>
      </c>
      <c r="H261" s="9">
        <f>100*(B261-B249)/B249</f>
        <v>5.67789864685594</v>
      </c>
      <c r="I261" s="9">
        <f>100*(D261-D249)/D249</f>
        <v>8.059267465208066</v>
      </c>
      <c r="J261" s="9">
        <f>100*(C261-C260)/C260</f>
        <v>1.3197969543147179</v>
      </c>
      <c r="K261" s="9">
        <f>100*(E261-E260)/E260</f>
        <v>1.035263668715626</v>
      </c>
      <c r="L261" s="9">
        <f>(J261-0.41)^2</f>
        <v>0.827730498080337</v>
      </c>
      <c r="M261" s="9">
        <f>(K261-0.554)^2</f>
        <v>0.2316147188256238</v>
      </c>
      <c r="N261" s="9">
        <f>(J261-0.41)*(K261-0.554)</f>
        <v>0.43785222001980395</v>
      </c>
    </row>
    <row r="262" spans="1:14" ht="12.75">
      <c r="A262" s="9">
        <f>A261+(1/12)</f>
        <v>1980.666666666647</v>
      </c>
      <c r="B262" s="4">
        <v>404.7</v>
      </c>
      <c r="C262" s="4">
        <v>404.8</v>
      </c>
      <c r="D262" s="4">
        <v>1573.1</v>
      </c>
      <c r="E262" s="4">
        <v>1574</v>
      </c>
      <c r="F262" s="4">
        <f>100*C262/140.3</f>
        <v>288.5245901639344</v>
      </c>
      <c r="G262" s="4">
        <f>100*E262/304.3</f>
        <v>517.252711140322</v>
      </c>
      <c r="H262" s="9">
        <f>100*(B262-B250)/B250</f>
        <v>6.360052562417869</v>
      </c>
      <c r="I262" s="9">
        <f>100*(D262-D250)/D250</f>
        <v>8.154004812650388</v>
      </c>
      <c r="J262" s="9">
        <f>100*(C262-C261)/C261</f>
        <v>1.4028056112224507</v>
      </c>
      <c r="K262" s="9">
        <f>100*(E262-E261)/E261</f>
        <v>0.8005123278898495</v>
      </c>
      <c r="L262" s="9">
        <f>(J262-0.41)^2</f>
        <v>0.9856629816747842</v>
      </c>
      <c r="M262" s="9">
        <f>(K262-0.554)^2</f>
        <v>0.06076832780167265</v>
      </c>
      <c r="N262" s="9">
        <f>(J262-0.41)*(K262-0.554)</f>
        <v>0.2447388223645512</v>
      </c>
    </row>
    <row r="263" spans="1:14" ht="12.75">
      <c r="A263" s="9">
        <f>A262+(1/12)</f>
        <v>1980.7499999999802</v>
      </c>
      <c r="B263" s="4">
        <v>410.7</v>
      </c>
      <c r="C263" s="4">
        <v>409</v>
      </c>
      <c r="D263" s="4">
        <v>1588.5</v>
      </c>
      <c r="E263" s="4">
        <v>1584.8</v>
      </c>
      <c r="F263" s="4">
        <f>100*C263/140.3</f>
        <v>291.5181753385602</v>
      </c>
      <c r="G263" s="4">
        <f>100*E263/304.3</f>
        <v>520.8018402891882</v>
      </c>
      <c r="H263" s="9">
        <f>100*(B263-B251)/B251</f>
        <v>7.344485101934125</v>
      </c>
      <c r="I263" s="9">
        <f>100*(D263-D251)/D251</f>
        <v>8.533752391363768</v>
      </c>
      <c r="J263" s="9">
        <f>100*(C263-C262)/C262</f>
        <v>1.0375494071146216</v>
      </c>
      <c r="K263" s="9">
        <f>100*(E263-E262)/E262</f>
        <v>0.6861499364675956</v>
      </c>
      <c r="L263" s="9">
        <f>(J263-0.41)^2</f>
        <v>0.3938182583699132</v>
      </c>
      <c r="M263" s="9">
        <f>(K263-0.554)^2</f>
        <v>0.017463605708389538</v>
      </c>
      <c r="N263" s="9">
        <f>(J263-0.41)*(K263-0.554)</f>
        <v>0.0829306142804745</v>
      </c>
    </row>
    <row r="264" spans="1:14" ht="12.75">
      <c r="A264" s="9">
        <f>A263+(1/12)</f>
        <v>1980.8333333333135</v>
      </c>
      <c r="B264" s="4">
        <v>415.8</v>
      </c>
      <c r="C264" s="4">
        <v>410.7</v>
      </c>
      <c r="D264" s="4">
        <v>1599</v>
      </c>
      <c r="E264" s="4">
        <v>1595.8</v>
      </c>
      <c r="F264" s="4">
        <f>100*C264/140.3</f>
        <v>292.7298645759087</v>
      </c>
      <c r="G264" s="4">
        <f>100*E264/304.3</f>
        <v>524.4166940519224</v>
      </c>
      <c r="H264" s="9">
        <f>100*(B264-B252)/B252</f>
        <v>8.168574401664943</v>
      </c>
      <c r="I264" s="9">
        <f>100*(D264-D252)/D252</f>
        <v>9.042553191489356</v>
      </c>
      <c r="J264" s="9">
        <f>100*(C264-C263)/C263</f>
        <v>0.4156479217603884</v>
      </c>
      <c r="K264" s="9">
        <f>100*(E264-E263)/E263</f>
        <v>0.6940938919737506</v>
      </c>
      <c r="L264" s="9">
        <f>(J264-0.41)^2</f>
        <v>3.189902021146902E-05</v>
      </c>
      <c r="M264" s="9">
        <f>(K264-0.554)^2</f>
        <v>0.01962629856835289</v>
      </c>
      <c r="N264" s="9">
        <f>(J264-0.41)*(K264-0.554)</f>
        <v>0.0007912393409760502</v>
      </c>
    </row>
    <row r="265" spans="1:14" ht="12.75">
      <c r="A265" s="9">
        <f>A264+(1/12)</f>
        <v>1980.9166666666467</v>
      </c>
      <c r="B265" s="4">
        <v>419.5</v>
      </c>
      <c r="C265" s="4">
        <v>408.5</v>
      </c>
      <c r="D265" s="4">
        <v>1604.8</v>
      </c>
      <c r="E265" s="4">
        <v>1599.8</v>
      </c>
      <c r="F265" s="4">
        <f>100*C265/140.3</f>
        <v>291.16179615110474</v>
      </c>
      <c r="G265" s="4">
        <f>100*E265/304.3</f>
        <v>525.7311863292803</v>
      </c>
      <c r="H265" s="9">
        <f>100*(B265-B253)/B253</f>
        <v>6.688708036622587</v>
      </c>
      <c r="I265" s="9">
        <f>100*(D265-D253)/D253</f>
        <v>8.505747126436779</v>
      </c>
      <c r="J265" s="9">
        <f>100*(C265-C264)/C264</f>
        <v>-0.5356708059410734</v>
      </c>
      <c r="K265" s="9">
        <f>100*(E265-E264)/E264</f>
        <v>0.25065797719012406</v>
      </c>
      <c r="L265" s="9">
        <f>(J265-0.41)^2</f>
        <v>0.8942932732092393</v>
      </c>
      <c r="M265" s="9">
        <f>(K265-0.554)^2</f>
        <v>0.09201638280238733</v>
      </c>
      <c r="N265" s="9">
        <f>(J265-0.41)*(K265-0.554)</f>
        <v>0.2868616951864109</v>
      </c>
    </row>
    <row r="266" spans="1:14" ht="12.75">
      <c r="A266" s="9">
        <f>A265+(1/12)</f>
        <v>1980.99999999998</v>
      </c>
      <c r="B266" s="4">
        <v>416.4</v>
      </c>
      <c r="C266" s="4">
        <v>411.3</v>
      </c>
      <c r="D266" s="4">
        <v>1610.6</v>
      </c>
      <c r="E266" s="4">
        <v>1606.9</v>
      </c>
      <c r="F266" s="4">
        <f>100*C266/140.3</f>
        <v>293.15751960085527</v>
      </c>
      <c r="G266" s="4">
        <f>100*E266/304.3</f>
        <v>528.0644101215905</v>
      </c>
      <c r="H266" s="9">
        <f>100*(B266-B254)/B254</f>
        <v>6.659836065573771</v>
      </c>
      <c r="I266" s="9">
        <f>100*(D266-D254)/D254</f>
        <v>8.370340465617</v>
      </c>
      <c r="J266" s="9">
        <f>100*(C266-C265)/C265</f>
        <v>0.6854345165238706</v>
      </c>
      <c r="K266" s="9">
        <f>100*(E266-E265)/E265</f>
        <v>0.4438054756844691</v>
      </c>
      <c r="L266" s="9">
        <f>(J266-0.41)^2</f>
        <v>0.07586417289273834</v>
      </c>
      <c r="M266" s="9">
        <f>(K266-0.554)^2</f>
        <v>0.012142833189126142</v>
      </c>
      <c r="N266" s="9">
        <f>(J266-0.41)*(K266-0.554)</f>
        <v>-0.030351375528426167</v>
      </c>
    </row>
    <row r="267" spans="1:14" ht="12.75">
      <c r="A267" s="9">
        <f>A266+(1/12)</f>
        <v>1981.0833333333132</v>
      </c>
      <c r="B267" s="4">
        <v>405.5</v>
      </c>
      <c r="C267" s="4">
        <v>414.8</v>
      </c>
      <c r="D267" s="4">
        <v>1610.5</v>
      </c>
      <c r="E267" s="4">
        <v>1618.7</v>
      </c>
      <c r="F267" s="4">
        <f>100*C267/140.3</f>
        <v>295.65217391304344</v>
      </c>
      <c r="G267" s="4">
        <f>100*E267/304.3</f>
        <v>531.9421623397963</v>
      </c>
      <c r="H267" s="9">
        <f>100*(B267-B255)/B255</f>
        <v>6.486344537815124</v>
      </c>
      <c r="I267" s="9">
        <f>100*(D267-D255)/D255</f>
        <v>8.356321065733704</v>
      </c>
      <c r="J267" s="9">
        <f>100*(C267-C266)/C266</f>
        <v>0.8509603695599319</v>
      </c>
      <c r="K267" s="9">
        <f>100*(E267-E266)/E266</f>
        <v>0.7343331881262029</v>
      </c>
      <c r="L267" s="9">
        <f>(J267-0.41)^2</f>
        <v>0.19444604752243178</v>
      </c>
      <c r="M267" s="9">
        <f>(K267-0.554)^2</f>
        <v>0.03252005873976045</v>
      </c>
      <c r="N267" s="9">
        <f>(J267-0.41)*(K267-0.554)</f>
        <v>0.07951978928005111</v>
      </c>
    </row>
    <row r="268" spans="1:14" ht="12.75">
      <c r="A268" s="9">
        <f>A267+(1/12)</f>
        <v>1981.1666666666465</v>
      </c>
      <c r="B268" s="4">
        <v>412.2</v>
      </c>
      <c r="C268" s="4">
        <v>419</v>
      </c>
      <c r="D268" s="4">
        <v>1633.2</v>
      </c>
      <c r="E268" s="4">
        <v>1636.6</v>
      </c>
      <c r="F268" s="4">
        <f>100*C268/140.3</f>
        <v>298.64575908766926</v>
      </c>
      <c r="G268" s="4">
        <f>100*E268/304.3</f>
        <v>537.8245152809727</v>
      </c>
      <c r="H268" s="9">
        <f>100*(B268-B256)/B256</f>
        <v>7.849293563579278</v>
      </c>
      <c r="I268" s="9">
        <f>100*(D268-D256)/D256</f>
        <v>9.08362276248998</v>
      </c>
      <c r="J268" s="9">
        <f>100*(C268-C267)/C267</f>
        <v>1.0125361620057831</v>
      </c>
      <c r="K268" s="9">
        <f>100*(E268-E267)/E267</f>
        <v>1.1058256625687195</v>
      </c>
      <c r="L268" s="9">
        <f>(J268-0.41)^2</f>
        <v>0.3630498265246594</v>
      </c>
      <c r="M268" s="9">
        <f>(K268-0.554)^2</f>
        <v>0.3045115618694062</v>
      </c>
      <c r="N268" s="9">
        <f>(J268-0.41)*(K268-0.554)</f>
        <v>0.3324949168204546</v>
      </c>
    </row>
    <row r="269" spans="1:14" ht="12.75">
      <c r="A269" s="9">
        <f>A268+(1/12)</f>
        <v>1981.2499999999798</v>
      </c>
      <c r="B269" s="4">
        <v>431</v>
      </c>
      <c r="C269" s="4">
        <v>427.4</v>
      </c>
      <c r="D269" s="4">
        <v>1664.5</v>
      </c>
      <c r="E269" s="4">
        <v>1659.2</v>
      </c>
      <c r="F269" s="4">
        <f>100*C269/140.3</f>
        <v>304.63292943692085</v>
      </c>
      <c r="G269" s="4">
        <f>100*E269/304.3</f>
        <v>545.2513966480446</v>
      </c>
      <c r="H269" s="9">
        <f>100*(B269-B257)/B257</f>
        <v>11.455908973364368</v>
      </c>
      <c r="I269" s="9">
        <f>100*(D269-D257)/D257</f>
        <v>10.399946939046227</v>
      </c>
      <c r="J269" s="9">
        <f>100*(C269-C268)/C268</f>
        <v>2.004773269689732</v>
      </c>
      <c r="K269" s="9">
        <f>100*(E269-E268)/E268</f>
        <v>1.3809116460955724</v>
      </c>
      <c r="L269" s="9">
        <f>(J269-0.41)^2</f>
        <v>2.543301781716879</v>
      </c>
      <c r="M269" s="9">
        <f>(K269-0.554)^2</f>
        <v>0.6837828704484891</v>
      </c>
      <c r="N269" s="9">
        <f>(J269-0.41)*(K269-0.554)</f>
        <v>1.3187365895883545</v>
      </c>
    </row>
    <row r="270" spans="1:14" ht="12.75">
      <c r="A270" s="9">
        <f>A269+(1/12)</f>
        <v>1981.333333333313</v>
      </c>
      <c r="B270" s="4">
        <v>418.5</v>
      </c>
      <c r="C270" s="4">
        <v>424.7</v>
      </c>
      <c r="D270" s="4">
        <v>1655.4</v>
      </c>
      <c r="E270" s="4">
        <v>1664.2</v>
      </c>
      <c r="F270" s="4">
        <f>100*C270/140.3</f>
        <v>302.7084818246614</v>
      </c>
      <c r="G270" s="4">
        <f>100*E270/304.3</f>
        <v>546.8945119947421</v>
      </c>
      <c r="H270" s="9">
        <f>100*(B270-B258)/B258</f>
        <v>10.772895712016938</v>
      </c>
      <c r="I270" s="9">
        <f>100*(D270-D258)/D258</f>
        <v>10.051854806541686</v>
      </c>
      <c r="J270" s="9">
        <f>100*(C270-C269)/C269</f>
        <v>-0.6317267197005121</v>
      </c>
      <c r="K270" s="9">
        <f>100*(E270-E269)/E269</f>
        <v>0.3013500482160077</v>
      </c>
      <c r="L270" s="9">
        <f>(J270-0.41)^2</f>
        <v>1.0851945585379892</v>
      </c>
      <c r="M270" s="9">
        <f>(K270-0.554)^2</f>
        <v>0.06383199813645365</v>
      </c>
      <c r="N270" s="9">
        <f>(J270-0.41)*(K270-0.554)</f>
        <v>0.2631922055044309</v>
      </c>
    </row>
    <row r="271" spans="1:14" ht="12.75">
      <c r="A271" s="9">
        <f>A270+(1/12)</f>
        <v>1981.4166666666463</v>
      </c>
      <c r="B271" s="4">
        <v>422.8</v>
      </c>
      <c r="C271" s="4">
        <v>425.2</v>
      </c>
      <c r="D271" s="4">
        <v>1667.1</v>
      </c>
      <c r="E271" s="4">
        <v>1670.3</v>
      </c>
      <c r="F271" s="4">
        <f>100*C271/140.3</f>
        <v>303.06486101211686</v>
      </c>
      <c r="G271" s="4">
        <f>100*E271/304.3</f>
        <v>548.8991127177128</v>
      </c>
      <c r="H271" s="9">
        <f>100*(B271-B259)/B259</f>
        <v>9.166021172217919</v>
      </c>
      <c r="I271" s="9">
        <f>100*(D271-D259)/D259</f>
        <v>9.146261621055375</v>
      </c>
      <c r="J271" s="9">
        <f>100*(C271-C270)/C270</f>
        <v>0.1177301624676242</v>
      </c>
      <c r="K271" s="9">
        <f>100*(E271-E270)/E270</f>
        <v>0.366542482874649</v>
      </c>
      <c r="L271" s="9">
        <f>(J271-0.41)^2</f>
        <v>0.08542165793120134</v>
      </c>
      <c r="M271" s="9">
        <f>(K271-0.554)^2</f>
        <v>0.035140320726801275</v>
      </c>
      <c r="N271" s="9">
        <f>(J271-0.41)*(K271-0.554)</f>
        <v>0.0547881780744489</v>
      </c>
    </row>
    <row r="272" spans="1:14" ht="12.75">
      <c r="A272" s="9">
        <f>A271+(1/12)</f>
        <v>1981.4999999999795</v>
      </c>
      <c r="B272" s="4">
        <v>427.7</v>
      </c>
      <c r="C272" s="4">
        <v>426.9</v>
      </c>
      <c r="D272" s="4">
        <v>1685.1</v>
      </c>
      <c r="E272" s="4">
        <v>1681.9</v>
      </c>
      <c r="F272" s="4">
        <f>100*C272/140.3</f>
        <v>304.2765502494654</v>
      </c>
      <c r="G272" s="4">
        <f>100*E272/304.3</f>
        <v>552.7111403220506</v>
      </c>
      <c r="H272" s="9">
        <f>100*(B272-B260)/B260</f>
        <v>8.388241256969073</v>
      </c>
      <c r="I272" s="9">
        <f>100*(D272-D260)/D260</f>
        <v>8.779291201342716</v>
      </c>
      <c r="J272" s="9">
        <f>100*(C272-C271)/C271</f>
        <v>0.39981185324552887</v>
      </c>
      <c r="K272" s="9">
        <f>100*(E272-E271)/E271</f>
        <v>0.6944860204753719</v>
      </c>
      <c r="L272" s="9">
        <f>(J272-0.41)^2</f>
        <v>0.00010379833429064013</v>
      </c>
      <c r="M272" s="9">
        <f>(K272-0.554)^2</f>
        <v>0.019736321949006597</v>
      </c>
      <c r="N272" s="9">
        <f>(J272-0.41)*(K272-0.554)</f>
        <v>-0.0014312921935547209</v>
      </c>
    </row>
    <row r="273" spans="1:14" ht="12.75">
      <c r="A273" s="9">
        <f>A272+(1/12)</f>
        <v>1981.5833333333128</v>
      </c>
      <c r="B273" s="4">
        <v>425.9</v>
      </c>
      <c r="C273" s="4">
        <v>426.9</v>
      </c>
      <c r="D273" s="4">
        <v>1694.6</v>
      </c>
      <c r="E273" s="4">
        <v>1694.3</v>
      </c>
      <c r="F273" s="4">
        <f>100*C273/140.3</f>
        <v>304.2765502494654</v>
      </c>
      <c r="G273" s="4">
        <f>100*E273/304.3</f>
        <v>556.78606638186</v>
      </c>
      <c r="H273" s="9">
        <f>100*(B273-B261)/B261</f>
        <v>6.929450163193564</v>
      </c>
      <c r="I273" s="9">
        <f>100*(D273-D261)/D261</f>
        <v>8.579483565066948</v>
      </c>
      <c r="J273" s="9">
        <f>100*(C273-C272)/C272</f>
        <v>0</v>
      </c>
      <c r="K273" s="9">
        <f>100*(E273-E272)/E272</f>
        <v>0.7372614305249934</v>
      </c>
      <c r="L273" s="9">
        <f>(J273-0.41)^2</f>
        <v>0.16809999999999997</v>
      </c>
      <c r="M273" s="9">
        <f>(K273-0.554)^2</f>
        <v>0.03358475191806696</v>
      </c>
      <c r="N273" s="9">
        <f>(J273-0.41)*(K273-0.554)</f>
        <v>-0.07513718651524726</v>
      </c>
    </row>
    <row r="274" spans="1:14" ht="12.75">
      <c r="A274" s="9">
        <f>A273+(1/12)</f>
        <v>1981.666666666646</v>
      </c>
      <c r="B274" s="4">
        <v>427</v>
      </c>
      <c r="C274" s="4">
        <v>427</v>
      </c>
      <c r="D274" s="4">
        <v>1706.4</v>
      </c>
      <c r="E274" s="4">
        <v>1706</v>
      </c>
      <c r="F274" s="4">
        <f>100*C274/140.3</f>
        <v>304.3478260869565</v>
      </c>
      <c r="G274" s="4">
        <f>100*E274/304.3</f>
        <v>560.6309562931317</v>
      </c>
      <c r="H274" s="9">
        <f>100*(B274-B262)/B262</f>
        <v>5.5102545095132225</v>
      </c>
      <c r="I274" s="9">
        <f>100*(D274-D262)/D262</f>
        <v>8.473714322039298</v>
      </c>
      <c r="J274" s="9">
        <f>100*(C274-C273)/C273</f>
        <v>0.023424689622867825</v>
      </c>
      <c r="K274" s="9">
        <f>100*(E274-E273)/E273</f>
        <v>0.6905506698931739</v>
      </c>
      <c r="L274" s="9">
        <f>(J274-0.41)^2</f>
        <v>0.14944047059317606</v>
      </c>
      <c r="M274" s="9">
        <f>(K274-0.554)^2</f>
        <v>0.018646085448274542</v>
      </c>
      <c r="N274" s="9">
        <f>(J274-0.41)*(K274-0.554)</f>
        <v>-0.05278711759615901</v>
      </c>
    </row>
    <row r="275" spans="1:14" ht="12.75">
      <c r="A275" s="9">
        <f>A274+(1/12)</f>
        <v>1981.7499999999793</v>
      </c>
      <c r="B275" s="4">
        <v>429.7</v>
      </c>
      <c r="C275" s="4">
        <v>428.4</v>
      </c>
      <c r="D275" s="4">
        <v>1726.4</v>
      </c>
      <c r="E275" s="4">
        <v>1721.8</v>
      </c>
      <c r="F275" s="4">
        <f>100*C275/140.3</f>
        <v>305.34568781183174</v>
      </c>
      <c r="G275" s="4">
        <f>100*E275/304.3</f>
        <v>565.8232007886953</v>
      </c>
      <c r="H275" s="9">
        <f>100*(B275-B263)/B263</f>
        <v>4.626247869491113</v>
      </c>
      <c r="I275" s="9">
        <f>100*(D275-D263)/D263</f>
        <v>8.681145734970103</v>
      </c>
      <c r="J275" s="9">
        <f>100*(C275-C274)/C274</f>
        <v>0.3278688524590111</v>
      </c>
      <c r="K275" s="9">
        <f>100*(E275-E274)/E274</f>
        <v>0.9261430246189891</v>
      </c>
      <c r="L275" s="9">
        <f>(J275-0.41)^2</f>
        <v>0.0067455253963996835</v>
      </c>
      <c r="M275" s="9">
        <f>(K275-0.554)^2</f>
        <v>0.1384904307725695</v>
      </c>
      <c r="N275" s="9">
        <f>(J275-0.41)*(K275-0.554)</f>
        <v>-0.03056453366133205</v>
      </c>
    </row>
    <row r="276" spans="1:14" ht="12.75">
      <c r="A276" s="9">
        <f>A275+(1/12)</f>
        <v>1981.8333333333126</v>
      </c>
      <c r="B276" s="4">
        <v>435.1</v>
      </c>
      <c r="C276" s="4">
        <v>431.3</v>
      </c>
      <c r="D276" s="4">
        <v>1741</v>
      </c>
      <c r="E276" s="4">
        <v>1736.1</v>
      </c>
      <c r="F276" s="4">
        <f>100*C276/140.3</f>
        <v>307.41268709907337</v>
      </c>
      <c r="G276" s="4">
        <f>100*E276/304.3</f>
        <v>570.5225106802498</v>
      </c>
      <c r="H276" s="9">
        <f>100*(B276-B264)/B264</f>
        <v>4.641654641654644</v>
      </c>
      <c r="I276" s="9">
        <f>100*(D276-D264)/D264</f>
        <v>8.880550343964979</v>
      </c>
      <c r="J276" s="9">
        <f>100*(C276-C275)/C275</f>
        <v>0.676937441643332</v>
      </c>
      <c r="K276" s="9">
        <f>100*(E276-E275)/E275</f>
        <v>0.8305261935184084</v>
      </c>
      <c r="L276" s="9">
        <f>(J276-0.41)^2</f>
        <v>0.07125559775108731</v>
      </c>
      <c r="M276" s="9">
        <f>(K276-0.554)^2</f>
        <v>0.07646673570178023</v>
      </c>
      <c r="N276" s="9">
        <f>(J276-0.41)*(K276-0.554)</f>
        <v>0.07381519464517287</v>
      </c>
    </row>
    <row r="277" spans="1:14" ht="12.75">
      <c r="A277" s="9">
        <f>A276+(1/12)</f>
        <v>1981.9166666666458</v>
      </c>
      <c r="B277" s="4">
        <v>447</v>
      </c>
      <c r="C277" s="4">
        <v>436.7</v>
      </c>
      <c r="D277" s="4">
        <v>1760.3</v>
      </c>
      <c r="E277" s="4">
        <v>1755.5</v>
      </c>
      <c r="F277" s="4">
        <f>100*C277/140.3</f>
        <v>311.2615823235923</v>
      </c>
      <c r="G277" s="4">
        <f>100*E277/304.3</f>
        <v>576.8977982254354</v>
      </c>
      <c r="H277" s="9">
        <f>100*(B277-B265)/B265</f>
        <v>6.5554231227651965</v>
      </c>
      <c r="I277" s="9">
        <f>100*(D277-D265)/D265</f>
        <v>9.689680957128614</v>
      </c>
      <c r="J277" s="9">
        <f>100*(C277-C276)/C276</f>
        <v>1.2520287502898162</v>
      </c>
      <c r="K277" s="9">
        <f>100*(E277-E276)/E276</f>
        <v>1.1174471516617759</v>
      </c>
      <c r="L277" s="9">
        <f>(J277-0.41)^2</f>
        <v>0.7090124163146297</v>
      </c>
      <c r="M277" s="9">
        <f>(K277-0.554)^2</f>
        <v>0.3174726927157682</v>
      </c>
      <c r="N277" s="9">
        <f>(J277-0.41)*(K277-0.554)</f>
        <v>0.4744387009681217</v>
      </c>
    </row>
    <row r="278" spans="1:14" ht="12.75">
      <c r="A278" s="9">
        <f>A277+(1/12)</f>
        <v>1981.999999999979</v>
      </c>
      <c r="B278" s="4">
        <v>448.4</v>
      </c>
      <c r="C278" s="4">
        <v>442.7</v>
      </c>
      <c r="D278" s="4">
        <v>1772.8</v>
      </c>
      <c r="E278" s="4">
        <v>1770.4</v>
      </c>
      <c r="F278" s="4">
        <f>100*C278/140.3</f>
        <v>315.5381325730577</v>
      </c>
      <c r="G278" s="4">
        <f>100*E278/304.3</f>
        <v>581.7942819585935</v>
      </c>
      <c r="H278" s="9">
        <f>100*(B278-B266)/B266</f>
        <v>7.684918347742555</v>
      </c>
      <c r="I278" s="9">
        <f>100*(D278-D266)/D266</f>
        <v>10.070781075375638</v>
      </c>
      <c r="J278" s="9">
        <f>100*(C278-C277)/C277</f>
        <v>1.3739409205404167</v>
      </c>
      <c r="K278" s="9">
        <f>100*(E278-E277)/E277</f>
        <v>0.8487610367416742</v>
      </c>
      <c r="L278" s="9">
        <f>(J278-0.41)^2</f>
        <v>0.9291820982923061</v>
      </c>
      <c r="M278" s="9">
        <f>(K278-0.554)^2</f>
        <v>0.08688406878102661</v>
      </c>
      <c r="N278" s="9">
        <f>(J278-0.41)*(K278-0.554)</f>
        <v>0.28413222509621705</v>
      </c>
    </row>
    <row r="279" spans="1:14" ht="12.75">
      <c r="A279" s="9">
        <f>A278+(1/12)</f>
        <v>1982.0833333333123</v>
      </c>
      <c r="B279" s="4">
        <v>432.4</v>
      </c>
      <c r="C279" s="4">
        <v>441.9</v>
      </c>
      <c r="D279" s="4">
        <v>1765.3</v>
      </c>
      <c r="E279" s="4">
        <v>1774.5</v>
      </c>
      <c r="F279" s="4">
        <f>100*C279/140.3</f>
        <v>314.967925873129</v>
      </c>
      <c r="G279" s="4">
        <f>100*E279/304.3</f>
        <v>583.1416365428853</v>
      </c>
      <c r="H279" s="9">
        <f>100*(B279-B267)/B267</f>
        <v>6.633785450061647</v>
      </c>
      <c r="I279" s="9">
        <f>100*(D279-D267)/D267</f>
        <v>9.611921763427505</v>
      </c>
      <c r="J279" s="9">
        <f>100*(C279-C278)/C278</f>
        <v>-0.18070928393946498</v>
      </c>
      <c r="K279" s="9">
        <f>100*(E279-E278)/E278</f>
        <v>0.23158608224129626</v>
      </c>
      <c r="L279" s="9">
        <f>(J279-0.41)^2</f>
        <v>0.34893745813227545</v>
      </c>
      <c r="M279" s="9">
        <f>(K279-0.554)^2</f>
        <v>0.1039507343645162</v>
      </c>
      <c r="N279" s="9">
        <f>(J279-0.41)*(K279-0.554)</f>
        <v>0.19045289449136146</v>
      </c>
    </row>
    <row r="280" spans="1:14" ht="12.75">
      <c r="A280" s="9">
        <f>A279+(1/12)</f>
        <v>1982.1666666666456</v>
      </c>
      <c r="B280" s="4">
        <v>435.6</v>
      </c>
      <c r="C280" s="4">
        <v>442.7</v>
      </c>
      <c r="D280" s="4">
        <v>1781.7</v>
      </c>
      <c r="E280" s="4">
        <v>1786.5</v>
      </c>
      <c r="F280" s="4">
        <f>100*C280/140.3</f>
        <v>315.5381325730577</v>
      </c>
      <c r="G280" s="4">
        <f>100*E280/304.3</f>
        <v>587.085113374959</v>
      </c>
      <c r="H280" s="9">
        <f>100*(B280-B268)/B268</f>
        <v>5.676855895196516</v>
      </c>
      <c r="I280" s="9">
        <f>100*(D280-D268)/D268</f>
        <v>9.092578986039676</v>
      </c>
      <c r="J280" s="9">
        <f>100*(C280-C279)/C279</f>
        <v>0.181036433582261</v>
      </c>
      <c r="K280" s="9">
        <f>100*(E280-E279)/E279</f>
        <v>0.6762468300929839</v>
      </c>
      <c r="L280" s="9">
        <f>(J280-0.41)^2</f>
        <v>0.05242431474673036</v>
      </c>
      <c r="M280" s="9">
        <f>(K280-0.554)^2</f>
        <v>0.014944287467782867</v>
      </c>
      <c r="N280" s="9">
        <f>(J280-0.41)*(K280-0.554)</f>
        <v>-0.02799007020135296</v>
      </c>
    </row>
    <row r="281" spans="1:14" ht="12.75">
      <c r="A281" s="9">
        <f>A280+(1/12)</f>
        <v>1982.2499999999789</v>
      </c>
      <c r="B281" s="4">
        <v>451.1</v>
      </c>
      <c r="C281" s="4">
        <v>447.1</v>
      </c>
      <c r="D281" s="4">
        <v>1807.9</v>
      </c>
      <c r="E281" s="4">
        <v>1803.9</v>
      </c>
      <c r="F281" s="4">
        <f>100*C281/140.3</f>
        <v>318.6742694226657</v>
      </c>
      <c r="G281" s="4">
        <f>100*E281/304.3</f>
        <v>592.8031547814657</v>
      </c>
      <c r="H281" s="9">
        <f>100*(B281-B269)/B269</f>
        <v>4.663573085846873</v>
      </c>
      <c r="I281" s="9">
        <f>100*(D281-D269)/D269</f>
        <v>8.615199759687599</v>
      </c>
      <c r="J281" s="9">
        <f>100*(C281-C280)/C280</f>
        <v>0.9939010616670508</v>
      </c>
      <c r="K281" s="9">
        <f>100*(E281-E280)/E280</f>
        <v>0.9739714525608784</v>
      </c>
      <c r="L281" s="9">
        <f>(J281-0.41)^2</f>
        <v>0.34094044981590904</v>
      </c>
      <c r="M281" s="9">
        <f>(K281-0.554)^2</f>
        <v>0.17637602096609406</v>
      </c>
      <c r="N281" s="9">
        <f>(J281-0.41)*(K281-0.554)</f>
        <v>0.2452217770201503</v>
      </c>
    </row>
    <row r="282" spans="1:14" ht="12.75">
      <c r="A282" s="9">
        <f>A281+(1/12)</f>
        <v>1982.333333333312</v>
      </c>
      <c r="B282" s="4">
        <v>440.9</v>
      </c>
      <c r="C282" s="4">
        <v>446.7</v>
      </c>
      <c r="D282" s="4">
        <v>1804.9</v>
      </c>
      <c r="E282" s="4">
        <v>1815.4</v>
      </c>
      <c r="F282" s="4">
        <f>100*C282/140.3</f>
        <v>318.3891660727013</v>
      </c>
      <c r="G282" s="4">
        <f>100*E282/304.3</f>
        <v>596.5823200788695</v>
      </c>
      <c r="H282" s="9">
        <f>100*(B282-B270)/B270</f>
        <v>5.35244922341696</v>
      </c>
      <c r="I282" s="9">
        <f>100*(D282-D270)/D270</f>
        <v>9.031049897305786</v>
      </c>
      <c r="J282" s="9">
        <f>100*(C282-C281)/C281</f>
        <v>-0.08946544397227334</v>
      </c>
      <c r="K282" s="9">
        <f>100*(E282-E281)/E281</f>
        <v>0.6375076223737457</v>
      </c>
      <c r="L282" s="9">
        <f>(J282-0.41)^2</f>
        <v>0.2494657297224201</v>
      </c>
      <c r="M282" s="9">
        <f>(K282-0.554)^2</f>
        <v>0.006973522994516105</v>
      </c>
      <c r="N282" s="9">
        <f>(J282-0.41)*(K282-0.554)</f>
        <v>-0.04170917168397181</v>
      </c>
    </row>
    <row r="283" spans="1:14" ht="12.75">
      <c r="A283" s="9">
        <f>A282+(1/12)</f>
        <v>1982.4166666666454</v>
      </c>
      <c r="B283" s="4">
        <v>446.2</v>
      </c>
      <c r="C283" s="4">
        <v>447.5</v>
      </c>
      <c r="D283" s="4">
        <v>1822.7</v>
      </c>
      <c r="E283" s="4">
        <v>1826</v>
      </c>
      <c r="F283" s="4">
        <f>100*C283/140.3</f>
        <v>318.95937277263005</v>
      </c>
      <c r="G283" s="4">
        <f>100*E283/304.3</f>
        <v>600.0657246138678</v>
      </c>
      <c r="H283" s="9">
        <f>100*(B283-B271)/B271</f>
        <v>5.534531693472085</v>
      </c>
      <c r="I283" s="9">
        <f>100*(D283-D271)/D271</f>
        <v>9.333573270949563</v>
      </c>
      <c r="J283" s="9">
        <f>100*(C283-C282)/C282</f>
        <v>0.1790911126035396</v>
      </c>
      <c r="K283" s="9">
        <f>100*(E283-E282)/E282</f>
        <v>0.583893356835954</v>
      </c>
      <c r="L283" s="9">
        <f>(J283-0.41)^2</f>
        <v>0.05331891427867121</v>
      </c>
      <c r="M283" s="9">
        <f>(K283-0.554)^2</f>
        <v>0.0008936127829216751</v>
      </c>
      <c r="N283" s="9">
        <f>(J283-0.41)*(K283-0.554)</f>
        <v>-0.006902641767535501</v>
      </c>
    </row>
    <row r="284" spans="1:14" ht="12.75">
      <c r="A284" s="9">
        <f>A283+(1/12)</f>
        <v>1982.4999999999786</v>
      </c>
      <c r="B284" s="4">
        <v>449.5</v>
      </c>
      <c r="C284" s="4">
        <v>448</v>
      </c>
      <c r="D284" s="4">
        <v>1837.2</v>
      </c>
      <c r="E284" s="4">
        <v>1833.7</v>
      </c>
      <c r="F284" s="4">
        <f>100*C284/140.3</f>
        <v>319.3157519600855</v>
      </c>
      <c r="G284" s="4">
        <f>100*E284/304.3</f>
        <v>602.5961222477818</v>
      </c>
      <c r="H284" s="9">
        <f>100*(B284-B272)/B272</f>
        <v>5.097030628945525</v>
      </c>
      <c r="I284" s="9">
        <f>100*(D284-D272)/D272</f>
        <v>9.02617055367635</v>
      </c>
      <c r="J284" s="9">
        <f>100*(C284-C283)/C283</f>
        <v>0.11173184357541899</v>
      </c>
      <c r="K284" s="9">
        <f>100*(E284-E283)/E283</f>
        <v>0.4216867469879543</v>
      </c>
      <c r="L284" s="9">
        <f>(J284-0.41)^2</f>
        <v>0.08896389313691831</v>
      </c>
      <c r="M284" s="9">
        <f>(K284-0.554)^2</f>
        <v>0.01750679692262964</v>
      </c>
      <c r="N284" s="9">
        <f>(J284-0.41)*(K284-0.554)</f>
        <v>0.03946483004644203</v>
      </c>
    </row>
    <row r="285" spans="1:14" ht="12.75">
      <c r="A285" s="9">
        <f>A284+(1/12)</f>
        <v>1982.5833333333119</v>
      </c>
      <c r="B285" s="4">
        <v>449.8</v>
      </c>
      <c r="C285" s="4">
        <v>451.4</v>
      </c>
      <c r="D285" s="4">
        <v>1849.2</v>
      </c>
      <c r="E285" s="4">
        <v>1848.5</v>
      </c>
      <c r="F285" s="4">
        <f>100*C285/140.3</f>
        <v>321.73913043478257</v>
      </c>
      <c r="G285" s="4">
        <f>100*E285/304.3</f>
        <v>607.459743674006</v>
      </c>
      <c r="H285" s="9">
        <f>100*(B285-B273)/B273</f>
        <v>5.611645926273782</v>
      </c>
      <c r="I285" s="9">
        <f>100*(D285-D273)/D273</f>
        <v>9.12309689602267</v>
      </c>
      <c r="J285" s="9">
        <f>100*(C285-C284)/C284</f>
        <v>0.7589285714285664</v>
      </c>
      <c r="K285" s="9">
        <f>100*(E285-E284)/E284</f>
        <v>0.8071113050117225</v>
      </c>
      <c r="L285" s="9">
        <f>(J285-0.41)^2</f>
        <v>0.12175114795918018</v>
      </c>
      <c r="M285" s="9">
        <f>(K285-0.554)^2</f>
        <v>0.06406533272473718</v>
      </c>
      <c r="N285" s="9">
        <f>(J285-0.41)*(K285-0.554)</f>
        <v>0.08831776607016044</v>
      </c>
    </row>
    <row r="286" spans="1:14" ht="12.75">
      <c r="A286" s="9">
        <f>A285+(1/12)</f>
        <v>1982.6666666666451</v>
      </c>
      <c r="B286" s="4">
        <v>456.2</v>
      </c>
      <c r="C286" s="4">
        <v>456.9</v>
      </c>
      <c r="D286" s="4">
        <v>1863.1</v>
      </c>
      <c r="E286" s="4">
        <v>1862.4</v>
      </c>
      <c r="F286" s="4">
        <f>100*C286/140.3</f>
        <v>325.6593014967926</v>
      </c>
      <c r="G286" s="4">
        <f>100*E286/304.3</f>
        <v>612.0276043378245</v>
      </c>
      <c r="H286" s="9">
        <f>100*(B286-B274)/B274</f>
        <v>6.838407494145197</v>
      </c>
      <c r="I286" s="9">
        <f>100*(D286-D274)/D274</f>
        <v>9.183075480543824</v>
      </c>
      <c r="J286" s="9">
        <f>100*(C286-C285)/C285</f>
        <v>1.2184315463003987</v>
      </c>
      <c r="K286" s="9">
        <f>100*(E286-E285)/E285</f>
        <v>0.7519610494995992</v>
      </c>
      <c r="L286" s="9">
        <f>(J286-0.41)^2</f>
        <v>0.6535615650536539</v>
      </c>
      <c r="M286" s="9">
        <f>(K286-0.554)^2</f>
        <v>0.03918857711898274</v>
      </c>
      <c r="N286" s="9">
        <f>(J286-0.41)*(K286-0.554)</f>
        <v>0.16003795735421072</v>
      </c>
    </row>
    <row r="287" spans="1:14" ht="12.75">
      <c r="A287" s="9">
        <f>A286+(1/12)</f>
        <v>1982.7499999999784</v>
      </c>
      <c r="B287" s="4">
        <v>465.7</v>
      </c>
      <c r="C287" s="4">
        <v>464.5</v>
      </c>
      <c r="D287" s="4">
        <v>1879.7</v>
      </c>
      <c r="E287" s="4">
        <v>1873.7</v>
      </c>
      <c r="F287" s="4">
        <f>100*C287/140.3</f>
        <v>331.0762651461154</v>
      </c>
      <c r="G287" s="4">
        <f>100*E287/304.3</f>
        <v>615.7410450213605</v>
      </c>
      <c r="H287" s="9">
        <f>100*(B287-B275)/B275</f>
        <v>8.377938096346288</v>
      </c>
      <c r="I287" s="9">
        <f>100*(D287-D275)/D275</f>
        <v>8.879749768303983</v>
      </c>
      <c r="J287" s="9">
        <f>100*(C287-C286)/C286</f>
        <v>1.6633836725760611</v>
      </c>
      <c r="K287" s="9">
        <f>100*(E287-E286)/E286</f>
        <v>0.606743986254293</v>
      </c>
      <c r="L287" s="9">
        <f>(J287-0.41)^2</f>
        <v>1.5709706306802549</v>
      </c>
      <c r="M287" s="9">
        <f>(K287-0.554)^2</f>
        <v>0.0027819280859930485</v>
      </c>
      <c r="N287" s="9">
        <f>(J287-0.41)*(K287-0.554)</f>
        <v>0.06610845119770704</v>
      </c>
    </row>
    <row r="288" spans="1:14" ht="12.75">
      <c r="A288" s="9">
        <f>A287+(1/12)</f>
        <v>1982.8333333333117</v>
      </c>
      <c r="B288" s="4">
        <v>474.4</v>
      </c>
      <c r="C288" s="4">
        <v>471.5</v>
      </c>
      <c r="D288" s="4">
        <v>1893.8</v>
      </c>
      <c r="E288" s="4">
        <v>1887.3</v>
      </c>
      <c r="F288" s="4">
        <f>100*C288/140.3</f>
        <v>336.06557377049177</v>
      </c>
      <c r="G288" s="4">
        <f>100*E288/304.3</f>
        <v>620.2103187643772</v>
      </c>
      <c r="H288" s="9">
        <f>100*(B288-B276)/B276</f>
        <v>9.03240634336933</v>
      </c>
      <c r="I288" s="9">
        <f>100*(D288-D276)/D276</f>
        <v>8.776565192418149</v>
      </c>
      <c r="J288" s="9">
        <f>100*(C288-C287)/C287</f>
        <v>1.5069967707212055</v>
      </c>
      <c r="K288" s="9">
        <f>100*(E288-E287)/E287</f>
        <v>0.7258365800288151</v>
      </c>
      <c r="L288" s="9">
        <f>(J288-0.41)^2</f>
        <v>1.2034019149727533</v>
      </c>
      <c r="M288" s="9">
        <f>(K288-0.554)^2</f>
        <v>0.029527810235999367</v>
      </c>
      <c r="N288" s="9">
        <f>(J288-0.41)*(K288-0.554)</f>
        <v>0.18850417338338615</v>
      </c>
    </row>
    <row r="289" spans="1:14" ht="12.75">
      <c r="A289" s="9">
        <f>A288+(1/12)</f>
        <v>1982.916666666645</v>
      </c>
      <c r="B289" s="4">
        <v>485.8</v>
      </c>
      <c r="C289" s="4">
        <v>474.8</v>
      </c>
      <c r="D289" s="4">
        <v>1917.2</v>
      </c>
      <c r="E289" s="4">
        <v>1909.3</v>
      </c>
      <c r="F289" s="4">
        <f>100*C289/140.3</f>
        <v>338.41767640769774</v>
      </c>
      <c r="G289" s="4">
        <f>100*E289/304.3</f>
        <v>627.4400262898455</v>
      </c>
      <c r="H289" s="9">
        <f>100*(B289-B277)/B277</f>
        <v>8.680089485458614</v>
      </c>
      <c r="I289" s="9">
        <f>100*(D289-D277)/D277</f>
        <v>8.913253422712042</v>
      </c>
      <c r="J289" s="9">
        <f>100*(C289-C288)/C288</f>
        <v>0.6998939554612962</v>
      </c>
      <c r="K289" s="9">
        <f>100*(E289-E288)/E288</f>
        <v>1.165686430350236</v>
      </c>
      <c r="L289" s="9">
        <f>(J289-0.41)^2</f>
        <v>0.08403850541299598</v>
      </c>
      <c r="M289" s="9">
        <f>(K289-0.554)^2</f>
        <v>0.3741602890746139</v>
      </c>
      <c r="N289" s="9">
        <f>(J289-0.41)*(K289-0.554)</f>
        <v>0.17732419879623054</v>
      </c>
    </row>
    <row r="290" spans="1:14" ht="12.75">
      <c r="A290" s="9">
        <f>A289+(1/12)</f>
        <v>1982.9999999999782</v>
      </c>
      <c r="B290" s="4">
        <v>482.8</v>
      </c>
      <c r="C290" s="4">
        <v>477.2</v>
      </c>
      <c r="D290" s="4">
        <v>1966.9</v>
      </c>
      <c r="E290" s="4">
        <v>1962.4</v>
      </c>
      <c r="F290" s="4">
        <f>100*C290/140.3</f>
        <v>340.1282965074839</v>
      </c>
      <c r="G290" s="4">
        <f>100*E290/304.3</f>
        <v>644.8899112717712</v>
      </c>
      <c r="H290" s="9">
        <f>100*(B290-B278)/B278</f>
        <v>7.67172167707405</v>
      </c>
      <c r="I290" s="9">
        <f>100*(D290-D278)/D278</f>
        <v>10.948781588447662</v>
      </c>
      <c r="J290" s="9">
        <f>100*(C290-C289)/C289</f>
        <v>0.5054759898904754</v>
      </c>
      <c r="K290" s="9">
        <f>100*(E290-E289)/E289</f>
        <v>2.7811239721363923</v>
      </c>
      <c r="L290" s="9">
        <f>(J290-0.41)^2</f>
        <v>0.00911566464556616</v>
      </c>
      <c r="M290" s="9">
        <f>(K290-0.554)^2</f>
        <v>4.960081187264582</v>
      </c>
      <c r="N290" s="9">
        <f>(J290-0.41)*(K290-0.554)</f>
        <v>0.21263686584852962</v>
      </c>
    </row>
    <row r="291" spans="1:14" ht="12.75">
      <c r="A291" s="9">
        <f>A290+(1/12)</f>
        <v>1983.0833333333114</v>
      </c>
      <c r="B291" s="4">
        <v>474.2</v>
      </c>
      <c r="C291" s="4">
        <v>484.3</v>
      </c>
      <c r="D291" s="4">
        <v>1988.6</v>
      </c>
      <c r="E291" s="4">
        <v>1999.6</v>
      </c>
      <c r="F291" s="4">
        <f>100*C291/140.3</f>
        <v>345.1888809693514</v>
      </c>
      <c r="G291" s="4">
        <f>100*E291/304.3</f>
        <v>657.1146894511994</v>
      </c>
      <c r="H291" s="9">
        <f>100*(B291-B279)/B279</f>
        <v>9.666975023126737</v>
      </c>
      <c r="I291" s="9">
        <f>100*(D291-D279)/D279</f>
        <v>12.649408032629013</v>
      </c>
      <c r="J291" s="9">
        <f>100*(C291-C290)/C290</f>
        <v>1.48784576697402</v>
      </c>
      <c r="K291" s="9">
        <f>100*(E291-E290)/E290</f>
        <v>1.8956379942926935</v>
      </c>
      <c r="L291" s="9">
        <f>(J291-0.41)^2</f>
        <v>1.1617514973838134</v>
      </c>
      <c r="M291" s="9">
        <f>(K291-0.554)^2</f>
        <v>1.7999925077297214</v>
      </c>
      <c r="N291" s="9">
        <f>(J291-0.41)*(K291-0.554)</f>
        <v>1.4460788329598941</v>
      </c>
    </row>
    <row r="292" spans="1:14" ht="12.75">
      <c r="A292" s="9">
        <f>A291+(1/12)</f>
        <v>1983.1666666666447</v>
      </c>
      <c r="B292" s="4">
        <v>482.7</v>
      </c>
      <c r="C292" s="4">
        <v>490.6</v>
      </c>
      <c r="D292" s="4">
        <v>2012.2</v>
      </c>
      <c r="E292" s="4">
        <v>2017.8</v>
      </c>
      <c r="F292" s="4">
        <f>100*C292/140.3</f>
        <v>349.6792587312901</v>
      </c>
      <c r="G292" s="4">
        <f>100*E292/304.3</f>
        <v>663.0956293131777</v>
      </c>
      <c r="H292" s="9">
        <f>100*(B292-B280)/B280</f>
        <v>10.812672176308531</v>
      </c>
      <c r="I292" s="9">
        <f>100*(D292-D280)/D280</f>
        <v>12.937082561598473</v>
      </c>
      <c r="J292" s="9">
        <f>100*(C292-C291)/C291</f>
        <v>1.300846582696678</v>
      </c>
      <c r="K292" s="9">
        <f>100*(E292-E291)/E291</f>
        <v>0.9101820364072838</v>
      </c>
      <c r="L292" s="9">
        <f>(J292-0.41)^2</f>
        <v>0.7936076339023492</v>
      </c>
      <c r="M292" s="9">
        <f>(K292-0.554)^2</f>
        <v>0.1268656430592396</v>
      </c>
      <c r="N292" s="9">
        <f>(J292-0.41)*(K292-0.554)</f>
        <v>0.3173035499513725</v>
      </c>
    </row>
    <row r="293" spans="1:14" ht="12.75">
      <c r="A293" s="9">
        <f>A292+(1/12)</f>
        <v>1983.249999999978</v>
      </c>
      <c r="B293" s="4">
        <v>498.6</v>
      </c>
      <c r="C293" s="4">
        <v>493.2</v>
      </c>
      <c r="D293" s="4">
        <v>2036.1</v>
      </c>
      <c r="E293" s="4">
        <v>2031.1</v>
      </c>
      <c r="F293" s="4">
        <f>100*C293/140.3</f>
        <v>351.5324305060584</v>
      </c>
      <c r="G293" s="4">
        <f>100*E293/304.3</f>
        <v>667.4663161353927</v>
      </c>
      <c r="H293" s="9">
        <f>100*(B293-B281)/B281</f>
        <v>10.529816005320328</v>
      </c>
      <c r="I293" s="9">
        <f>100*(D293-D281)/D281</f>
        <v>12.622379556391383</v>
      </c>
      <c r="J293" s="9">
        <f>100*(C293-C292)/C292</f>
        <v>0.5299633102323615</v>
      </c>
      <c r="K293" s="9">
        <f>100*(E293-E292)/E292</f>
        <v>0.6591337099811654</v>
      </c>
      <c r="L293" s="9">
        <f>(J293-0.41)^2</f>
        <v>0.014391195801905825</v>
      </c>
      <c r="M293" s="9">
        <f>(K293-0.554)^2</f>
        <v>0.011053096974403783</v>
      </c>
      <c r="N293" s="9">
        <f>(J293-0.41)*(K293-0.554)</f>
        <v>0.012612187866349664</v>
      </c>
    </row>
    <row r="294" spans="1:14" ht="12.75">
      <c r="A294" s="9">
        <f>A293+(1/12)</f>
        <v>1983.3333333333112</v>
      </c>
      <c r="B294" s="4">
        <v>493.9</v>
      </c>
      <c r="C294" s="4">
        <v>500</v>
      </c>
      <c r="D294" s="4">
        <v>2034.2</v>
      </c>
      <c r="E294" s="4">
        <v>2045.5</v>
      </c>
      <c r="F294" s="4">
        <f>100*C294/140.3</f>
        <v>356.37918745545255</v>
      </c>
      <c r="G294" s="4">
        <f>100*E294/304.3</f>
        <v>672.198488333881</v>
      </c>
      <c r="H294" s="9">
        <f>100*(B294-B282)/B282</f>
        <v>12.020866409616694</v>
      </c>
      <c r="I294" s="9">
        <f>100*(D294-D282)/D282</f>
        <v>12.704304947642527</v>
      </c>
      <c r="J294" s="9">
        <f>100*(C294-C293)/C293</f>
        <v>1.3787510137875125</v>
      </c>
      <c r="K294" s="9">
        <f>100*(E294-E293)/E293</f>
        <v>0.7089754320319084</v>
      </c>
      <c r="L294" s="9">
        <f>(J294-0.41)^2</f>
        <v>0.9384785267143334</v>
      </c>
      <c r="M294" s="9">
        <f>(K294-0.554)^2</f>
        <v>0.02401738453347664</v>
      </c>
      <c r="N294" s="9">
        <f>(J294-0.41)*(K294-0.554)</f>
        <v>0.15013260689306895</v>
      </c>
    </row>
    <row r="295" spans="1:14" ht="12.75">
      <c r="A295" s="9">
        <f>A294+(1/12)</f>
        <v>1983.4166666666445</v>
      </c>
      <c r="B295" s="4">
        <v>503.5</v>
      </c>
      <c r="C295" s="4">
        <v>504</v>
      </c>
      <c r="D295" s="4">
        <v>2054.1</v>
      </c>
      <c r="E295" s="4">
        <v>2055.8</v>
      </c>
      <c r="F295" s="4">
        <f>100*C295/140.3</f>
        <v>359.2302209550962</v>
      </c>
      <c r="G295" s="4">
        <f>100*E295/304.3</f>
        <v>675.5833059480776</v>
      </c>
      <c r="H295" s="9">
        <f>100*(B295-B283)/B283</f>
        <v>12.841774988794265</v>
      </c>
      <c r="I295" s="9">
        <f>100*(D295-D283)/D283</f>
        <v>12.695451802271347</v>
      </c>
      <c r="J295" s="9">
        <f>100*(C295-C294)/C294</f>
        <v>0.8</v>
      </c>
      <c r="K295" s="9">
        <f>100*(E295-E294)/E294</f>
        <v>0.5035443656807715</v>
      </c>
      <c r="L295" s="9">
        <f>(J295-0.41)^2</f>
        <v>0.15210000000000004</v>
      </c>
      <c r="M295" s="9">
        <f>(K295-0.554)^2</f>
        <v>0.002545771034555709</v>
      </c>
      <c r="N295" s="9">
        <f>(J295-0.41)*(K295-0.554)</f>
        <v>-0.01967769738449912</v>
      </c>
    </row>
    <row r="296" spans="1:14" ht="12.75">
      <c r="A296" s="9">
        <f>A295+(1/12)</f>
        <v>1983.4999999999777</v>
      </c>
      <c r="B296" s="4">
        <v>510.5</v>
      </c>
      <c r="C296" s="4">
        <v>507.8</v>
      </c>
      <c r="D296" s="4">
        <v>2071.9</v>
      </c>
      <c r="E296" s="4">
        <v>2067.1</v>
      </c>
      <c r="F296" s="4">
        <f>100*C296/140.3</f>
        <v>361.93870277975765</v>
      </c>
      <c r="G296" s="4">
        <f>100*E296/304.3</f>
        <v>679.2967466316135</v>
      </c>
      <c r="H296" s="9">
        <f>100*(B296-B284)/B284</f>
        <v>13.570634037819799</v>
      </c>
      <c r="I296" s="9">
        <f>100*(D296-D284)/D284</f>
        <v>12.774874809492708</v>
      </c>
      <c r="J296" s="9">
        <f>100*(C296-C295)/C295</f>
        <v>0.7539682539682562</v>
      </c>
      <c r="K296" s="9">
        <f>100*(E296-E295)/E295</f>
        <v>0.549664364237753</v>
      </c>
      <c r="L296" s="9">
        <f>(J296-0.41)^2</f>
        <v>0.1183141597379708</v>
      </c>
      <c r="M296" s="9">
        <f>(K296-0.554)^2</f>
        <v>1.879773746287554E-05</v>
      </c>
      <c r="N296" s="9">
        <f>(J296-0.41)*(K296-0.554)</f>
        <v>-0.0014913210629824466</v>
      </c>
    </row>
    <row r="297" spans="1:14" ht="12.75">
      <c r="A297" s="9">
        <f>A296+(1/12)</f>
        <v>1983.583333333311</v>
      </c>
      <c r="B297" s="4">
        <v>508.2</v>
      </c>
      <c r="C297" s="4">
        <v>510.5</v>
      </c>
      <c r="D297" s="4">
        <v>2074.7</v>
      </c>
      <c r="E297" s="4">
        <v>2076.2</v>
      </c>
      <c r="F297" s="4">
        <f>100*C297/140.3</f>
        <v>363.8631503920171</v>
      </c>
      <c r="G297" s="4">
        <f>100*E297/304.3</f>
        <v>682.2872165626026</v>
      </c>
      <c r="H297" s="9">
        <f>100*(B297-B285)/B285</f>
        <v>12.983548243663845</v>
      </c>
      <c r="I297" s="9">
        <f>100*(D297-D285)/D285</f>
        <v>12.194462470257397</v>
      </c>
      <c r="J297" s="9">
        <f>100*(C297-C296)/C296</f>
        <v>0.5317053958251258</v>
      </c>
      <c r="K297" s="9">
        <f>100*(E297-E296)/E296</f>
        <v>0.44023027429732037</v>
      </c>
      <c r="L297" s="9">
        <f>(J297-0.41)^2</f>
        <v>0.014812203372950547</v>
      </c>
      <c r="M297" s="9">
        <f>(K297-0.554)^2</f>
        <v>0.012943550486462974</v>
      </c>
      <c r="N297" s="9">
        <f>(J297-0.41)*(K297-0.554)</f>
        <v>-0.01384638949956062</v>
      </c>
    </row>
    <row r="298" spans="1:14" ht="12.75">
      <c r="A298" s="9">
        <f>A297+(1/12)</f>
        <v>1983.6666666666442</v>
      </c>
      <c r="B298" s="4">
        <v>511.4</v>
      </c>
      <c r="C298" s="4">
        <v>512.8</v>
      </c>
      <c r="D298" s="4">
        <v>2083.3</v>
      </c>
      <c r="E298" s="4">
        <v>2085.3</v>
      </c>
      <c r="F298" s="4">
        <f>100*C298/140.3</f>
        <v>365.5024946543121</v>
      </c>
      <c r="G298" s="4">
        <f>100*E298/304.3</f>
        <v>685.2776864935919</v>
      </c>
      <c r="H298" s="9">
        <f>100*(B298-B286)/B286</f>
        <v>12.099956159579131</v>
      </c>
      <c r="I298" s="9">
        <f>100*(D298-D286)/D286</f>
        <v>11.819011325210687</v>
      </c>
      <c r="J298" s="9">
        <f>100*(C298-C297)/C297</f>
        <v>0.4505386875612056</v>
      </c>
      <c r="K298" s="9">
        <f>100*(E298-E297)/E297</f>
        <v>0.4383007417397344</v>
      </c>
      <c r="L298" s="9">
        <f>(J298-0.41)^2</f>
        <v>0.0016433851891850457</v>
      </c>
      <c r="M298" s="9">
        <f>(K298-0.554)^2</f>
        <v>0.013386318361975654</v>
      </c>
      <c r="N298" s="9">
        <f>(J298-0.41)*(K298-0.554)</f>
        <v>-0.004690296081676146</v>
      </c>
    </row>
    <row r="299" spans="1:14" ht="12.75">
      <c r="A299" s="9">
        <f>A298+(1/12)</f>
        <v>1983.7499999999775</v>
      </c>
      <c r="B299" s="4">
        <v>517.2</v>
      </c>
      <c r="C299" s="4">
        <v>517.2</v>
      </c>
      <c r="D299" s="4">
        <v>2104.3</v>
      </c>
      <c r="E299" s="4">
        <v>2101.5</v>
      </c>
      <c r="F299" s="4">
        <f>100*C299/140.3</f>
        <v>368.6386315039202</v>
      </c>
      <c r="G299" s="4">
        <f>100*E299/304.3</f>
        <v>690.6013802168912</v>
      </c>
      <c r="H299" s="9">
        <f>100*(B299-B287)/B287</f>
        <v>11.05862143010523</v>
      </c>
      <c r="I299" s="9">
        <f>100*(D299-D287)/D287</f>
        <v>11.94871522051392</v>
      </c>
      <c r="J299" s="9">
        <f>100*(C299-C298)/C298</f>
        <v>0.8580343213728727</v>
      </c>
      <c r="K299" s="9">
        <f>100*(E299-E298)/E298</f>
        <v>0.7768666378938195</v>
      </c>
      <c r="L299" s="9">
        <f>(J299-0.41)^2</f>
        <v>0.2007347531280506</v>
      </c>
      <c r="M299" s="9">
        <f>(K299-0.554)^2</f>
        <v>0.049669538286094835</v>
      </c>
      <c r="N299" s="9">
        <f>(J299-0.41)*(K299-0.554)</f>
        <v>0.09985190286541117</v>
      </c>
    </row>
    <row r="300" spans="1:14" ht="12.75">
      <c r="A300" s="9">
        <f>A299+(1/12)</f>
        <v>1983.8333333333107</v>
      </c>
      <c r="B300" s="4">
        <v>521.8</v>
      </c>
      <c r="C300" s="4">
        <v>519</v>
      </c>
      <c r="D300" s="4">
        <v>2119.9</v>
      </c>
      <c r="E300" s="4">
        <v>2114.6</v>
      </c>
      <c r="F300" s="4">
        <f>100*C300/140.3</f>
        <v>369.92159657875976</v>
      </c>
      <c r="G300" s="4">
        <f>100*E300/304.3</f>
        <v>694.9063424252382</v>
      </c>
      <c r="H300" s="9">
        <f>100*(B300-B288)/B288</f>
        <v>9.991568296795949</v>
      </c>
      <c r="I300" s="9">
        <f>100*(D300-D288)/D288</f>
        <v>11.93895870736087</v>
      </c>
      <c r="J300" s="9">
        <f>100*(C300-C299)/C299</f>
        <v>0.3480278422273694</v>
      </c>
      <c r="K300" s="9">
        <f>100*(E300-E299)/E299</f>
        <v>0.6233642636212187</v>
      </c>
      <c r="L300" s="9">
        <f>(J300-0.41)^2</f>
        <v>0.003840548338995819</v>
      </c>
      <c r="M300" s="9">
        <f>(K300-0.554)^2</f>
        <v>0.004811401067713912</v>
      </c>
      <c r="N300" s="9">
        <f>(J300-0.41)*(K300-0.554)</f>
        <v>-0.004298653088916501</v>
      </c>
    </row>
    <row r="301" spans="1:14" ht="12.75">
      <c r="A301" s="9">
        <f>A300+(1/12)</f>
        <v>1983.916666666644</v>
      </c>
      <c r="B301" s="4">
        <v>533.3</v>
      </c>
      <c r="C301" s="4">
        <v>521.4</v>
      </c>
      <c r="D301" s="4">
        <v>2136.2</v>
      </c>
      <c r="E301" s="4">
        <v>2125.7</v>
      </c>
      <c r="F301" s="4">
        <f>100*C301/140.3</f>
        <v>371.63221667854594</v>
      </c>
      <c r="G301" s="4">
        <f>100*E301/304.3</f>
        <v>698.5540584949063</v>
      </c>
      <c r="H301" s="9">
        <f>100*(B301-B289)/B289</f>
        <v>9.777686290654579</v>
      </c>
      <c r="I301" s="9">
        <f>100*(D301-D289)/D289</f>
        <v>11.422908408095127</v>
      </c>
      <c r="J301" s="9">
        <f>100*(C301-C300)/C300</f>
        <v>0.4624277456647355</v>
      </c>
      <c r="K301" s="9">
        <f>100*(E301-E300)/E300</f>
        <v>0.5249219710583519</v>
      </c>
      <c r="L301" s="9">
        <f>(J301-0.41)^2</f>
        <v>0.0027486685154861933</v>
      </c>
      <c r="M301" s="9">
        <f>(K301-0.554)^2</f>
        <v>0.0008455317671313261</v>
      </c>
      <c r="N301" s="9">
        <f>(J301-0.41)*(K301-0.554)</f>
        <v>-0.0015244955057845465</v>
      </c>
    </row>
    <row r="302" spans="1:14" ht="12.75">
      <c r="A302" s="9">
        <f>A301+(1/12)</f>
        <v>1983.9999999999773</v>
      </c>
      <c r="B302" s="4">
        <v>530.2</v>
      </c>
      <c r="C302" s="4">
        <v>525.1</v>
      </c>
      <c r="D302" s="4">
        <v>2147.1</v>
      </c>
      <c r="E302" s="4">
        <v>2140.4</v>
      </c>
      <c r="F302" s="4">
        <f>100*C302/140.3</f>
        <v>374.2694226657163</v>
      </c>
      <c r="G302" s="4">
        <f>100*E302/304.3</f>
        <v>703.3848176141964</v>
      </c>
      <c r="H302" s="9">
        <f>100*(B302-B290)/B290</f>
        <v>9.817729908864962</v>
      </c>
      <c r="I302" s="9">
        <f>100*(D302-D290)/D290</f>
        <v>9.16162489196196</v>
      </c>
      <c r="J302" s="9">
        <f>100*(C302-C301)/C301</f>
        <v>0.709627924817807</v>
      </c>
      <c r="K302" s="9">
        <f>100*(E302-E301)/E301</f>
        <v>0.6915369054899692</v>
      </c>
      <c r="L302" s="9">
        <f>(J302-0.41)^2</f>
        <v>0.08977689333062543</v>
      </c>
      <c r="M302" s="9">
        <f>(K302-0.554)^2</f>
        <v>0.018916400371756695</v>
      </c>
      <c r="N302" s="9">
        <f>(J302-0.41)*(K302-0.554)</f>
        <v>0.04120989757782229</v>
      </c>
    </row>
    <row r="303" spans="1:14" ht="12.75">
      <c r="A303" s="9">
        <f>A302+(1/12)</f>
        <v>1984.0833333333105</v>
      </c>
      <c r="B303" s="4">
        <v>516.9</v>
      </c>
      <c r="C303" s="4">
        <v>527.5</v>
      </c>
      <c r="D303" s="4">
        <v>2150</v>
      </c>
      <c r="E303" s="4">
        <v>2160.5</v>
      </c>
      <c r="F303" s="4">
        <f>100*C303/140.3</f>
        <v>375.98004276550245</v>
      </c>
      <c r="G303" s="4">
        <f>100*E303/304.3</f>
        <v>709.9901413079198</v>
      </c>
      <c r="H303" s="9">
        <f>100*(B303-B291)/B291</f>
        <v>9.004639392661323</v>
      </c>
      <c r="I303" s="9">
        <f>100*(D303-D291)/D291</f>
        <v>8.116262697375042</v>
      </c>
      <c r="J303" s="9">
        <f>100*(C303-C302)/C302</f>
        <v>0.4570557988954441</v>
      </c>
      <c r="K303" s="9">
        <f>100*(E303-E302)/E302</f>
        <v>0.939076808073253</v>
      </c>
      <c r="L303" s="9">
        <f>(J303-0.41)^2</f>
        <v>0.0022142482096884825</v>
      </c>
      <c r="M303" s="9">
        <f>(K303-0.554)^2</f>
        <v>0.1482841481158849</v>
      </c>
      <c r="N303" s="9">
        <f>(J303-0.41)*(K303-0.554)</f>
        <v>0.018120096839994534</v>
      </c>
    </row>
    <row r="304" spans="1:14" ht="12.75">
      <c r="A304" s="9">
        <f>A303+(1/12)</f>
        <v>1984.1666666666438</v>
      </c>
      <c r="B304" s="4">
        <v>523.2</v>
      </c>
      <c r="C304" s="4">
        <v>531.4</v>
      </c>
      <c r="D304" s="4">
        <v>2171.3</v>
      </c>
      <c r="E304" s="4">
        <v>2177.5</v>
      </c>
      <c r="F304" s="4">
        <f>100*C304/140.3</f>
        <v>378.75980042765497</v>
      </c>
      <c r="G304" s="4">
        <f>100*E304/304.3</f>
        <v>715.5767334866907</v>
      </c>
      <c r="H304" s="9">
        <f>100*(B304-B292)/B292</f>
        <v>8.390304536979501</v>
      </c>
      <c r="I304" s="9">
        <f>100*(D304-D292)/D292</f>
        <v>7.906768710863738</v>
      </c>
      <c r="J304" s="9">
        <f>100*(C304-C303)/C303</f>
        <v>0.7393364928909909</v>
      </c>
      <c r="K304" s="9">
        <f>100*(E304-E303)/E303</f>
        <v>0.7868548947003009</v>
      </c>
      <c r="L304" s="9">
        <f>(J304-0.41)^2</f>
        <v>0.10846252554973772</v>
      </c>
      <c r="M304" s="9">
        <f>(K304-0.554)^2</f>
        <v>0.0542214019858882</v>
      </c>
      <c r="N304" s="9">
        <f>(J304-0.41)*(K304-0.554)</f>
        <v>0.07668761437309807</v>
      </c>
    </row>
    <row r="305" spans="1:14" ht="12.75">
      <c r="A305" s="9">
        <f>A304+(1/12)</f>
        <v>1984.249999999977</v>
      </c>
      <c r="B305" s="4">
        <v>539.9</v>
      </c>
      <c r="C305" s="4">
        <v>535</v>
      </c>
      <c r="D305" s="4">
        <v>2198.2</v>
      </c>
      <c r="E305" s="4">
        <v>2193.9</v>
      </c>
      <c r="F305" s="4">
        <f>100*C305/140.3</f>
        <v>381.32573057733424</v>
      </c>
      <c r="G305" s="4">
        <f>100*E305/304.3</f>
        <v>720.966151823858</v>
      </c>
      <c r="H305" s="9">
        <f>100*(B305-B293)/B293</f>
        <v>8.283192940232642</v>
      </c>
      <c r="I305" s="9">
        <f>100*(D305-D293)/D293</f>
        <v>7.961298560974408</v>
      </c>
      <c r="J305" s="9">
        <f>100*(C305-C304)/C304</f>
        <v>0.6774557771923265</v>
      </c>
      <c r="K305" s="9">
        <f>100*(E305-E304)/E304</f>
        <v>0.7531572904707274</v>
      </c>
      <c r="L305" s="9">
        <f>(J305-0.41)^2</f>
        <v>0.07153259275355142</v>
      </c>
      <c r="M305" s="9">
        <f>(K305-0.554)^2</f>
        <v>0.03966362634764168</v>
      </c>
      <c r="N305" s="9">
        <f>(J305-0.41)*(K305-0.554)</f>
        <v>0.05326576790636632</v>
      </c>
    </row>
    <row r="306" spans="1:14" ht="12.75">
      <c r="A306" s="9">
        <f>A305+(1/12)</f>
        <v>1984.3333333333103</v>
      </c>
      <c r="B306" s="4">
        <v>530.7</v>
      </c>
      <c r="C306" s="4">
        <v>536.7</v>
      </c>
      <c r="D306" s="4">
        <v>2193.7</v>
      </c>
      <c r="E306" s="4">
        <v>2206.4</v>
      </c>
      <c r="F306" s="4">
        <f>100*C306/140.3</f>
        <v>382.53741981468283</v>
      </c>
      <c r="G306" s="4">
        <f>100*E306/304.3</f>
        <v>725.0739401906013</v>
      </c>
      <c r="H306" s="9">
        <f>100*(B306-B294)/B294</f>
        <v>7.450900992103679</v>
      </c>
      <c r="I306" s="9">
        <f>100*(D306-D294)/D294</f>
        <v>7.840920263494238</v>
      </c>
      <c r="J306" s="9">
        <f>100*(C306-C305)/C305</f>
        <v>0.31775700934580287</v>
      </c>
      <c r="K306" s="9">
        <f>100*(E306-E305)/E305</f>
        <v>0.5697616117416473</v>
      </c>
      <c r="L306" s="9">
        <f>(J306-0.41)^2</f>
        <v>0.008508769324830296</v>
      </c>
      <c r="M306" s="9">
        <f>(K306-0.554)^2</f>
        <v>0.0002484284046944325</v>
      </c>
      <c r="N306" s="9">
        <f>(J306-0.41)*(K306-0.554)</f>
        <v>-0.001453898204579851</v>
      </c>
    </row>
    <row r="307" spans="1:14" ht="12.75">
      <c r="A307" s="9">
        <f>A306+(1/12)</f>
        <v>1984.4166666666436</v>
      </c>
      <c r="B307" s="4">
        <v>541.4</v>
      </c>
      <c r="C307" s="4">
        <v>540.2</v>
      </c>
      <c r="D307" s="4">
        <v>2216.6</v>
      </c>
      <c r="E307" s="4">
        <v>2217.4</v>
      </c>
      <c r="F307" s="4">
        <f>100*C307/140.3</f>
        <v>385.032074126871</v>
      </c>
      <c r="G307" s="4">
        <f>100*E307/304.3</f>
        <v>728.6887939533354</v>
      </c>
      <c r="H307" s="9">
        <f>100*(B307-B295)/B295</f>
        <v>7.527308838133064</v>
      </c>
      <c r="I307" s="9">
        <f>100*(D307-D295)/D295</f>
        <v>7.9110072537851135</v>
      </c>
      <c r="J307" s="9">
        <f>100*(C307-C306)/C306</f>
        <v>0.6521334078628656</v>
      </c>
      <c r="K307" s="9">
        <f>100*(E307-E306)/E306</f>
        <v>0.4985496736765772</v>
      </c>
      <c r="L307" s="9">
        <f>(J307-0.41)^2</f>
        <v>0.058628587203284815</v>
      </c>
      <c r="M307" s="9">
        <f>(K307-0.554)^2</f>
        <v>0.0030747386893740796</v>
      </c>
      <c r="N307" s="9">
        <f>(J307-0.41)*(K307-0.554)</f>
        <v>-0.013426376479798333</v>
      </c>
    </row>
    <row r="308" spans="1:14" ht="12.75">
      <c r="A308" s="9">
        <f>A307+(1/12)</f>
        <v>1984.4999999999768</v>
      </c>
      <c r="B308" s="4">
        <v>543.3</v>
      </c>
      <c r="C308" s="4">
        <v>540.9</v>
      </c>
      <c r="D308" s="4">
        <v>2230.2</v>
      </c>
      <c r="E308" s="4">
        <v>2225.8</v>
      </c>
      <c r="F308" s="4">
        <f>100*C308/140.3</f>
        <v>385.5310049893086</v>
      </c>
      <c r="G308" s="4">
        <f>100*E308/304.3</f>
        <v>731.4492277357871</v>
      </c>
      <c r="H308" s="9">
        <f>100*(B308-B296)/B296</f>
        <v>6.425073457394702</v>
      </c>
      <c r="I308" s="9">
        <f>100*(D308-D296)/D296</f>
        <v>7.640330131763102</v>
      </c>
      <c r="J308" s="9">
        <f>100*(C308-C307)/C307</f>
        <v>0.12958163643093887</v>
      </c>
      <c r="K308" s="9">
        <f>100*(E308-E307)/E307</f>
        <v>0.3788220438351263</v>
      </c>
      <c r="L308" s="9">
        <f>(J308-0.41)^2</f>
        <v>0.07863445862675016</v>
      </c>
      <c r="M308" s="9">
        <f>(K308-0.554)^2</f>
        <v>0.03068731632610243</v>
      </c>
      <c r="N308" s="9">
        <f>(J308-0.41)*(K308-0.554)</f>
        <v>0.04912311580112662</v>
      </c>
    </row>
    <row r="309" spans="1:14" ht="12.75">
      <c r="A309" s="9">
        <f>A308+(1/12)</f>
        <v>1984.58333333331</v>
      </c>
      <c r="B309" s="4">
        <v>539</v>
      </c>
      <c r="C309" s="4">
        <v>541</v>
      </c>
      <c r="D309" s="4">
        <v>2231</v>
      </c>
      <c r="E309" s="4">
        <v>2232.5</v>
      </c>
      <c r="F309" s="4">
        <f>100*C309/140.3</f>
        <v>385.6022808267997</v>
      </c>
      <c r="G309" s="4">
        <f>100*E309/304.3</f>
        <v>733.6510023003615</v>
      </c>
      <c r="H309" s="9">
        <f>100*(B309-B297)/B297</f>
        <v>6.060606060606062</v>
      </c>
      <c r="I309" s="9">
        <f>100*(D309-D297)/D297</f>
        <v>7.53361931845569</v>
      </c>
      <c r="J309" s="9">
        <f>100*(C309-C308)/C308</f>
        <v>0.018487705675729847</v>
      </c>
      <c r="K309" s="9">
        <f>100*(E309-E308)/E308</f>
        <v>0.3010153652619201</v>
      </c>
      <c r="L309" s="9">
        <f>(J309-0.41)^2</f>
        <v>0.15328187660705395</v>
      </c>
      <c r="M309" s="9">
        <f>(K309-0.554)^2</f>
        <v>0.06400122541355974</v>
      </c>
      <c r="N309" s="9">
        <f>(J309-0.41)*(K309-0.554)</f>
        <v>0.09904659477509314</v>
      </c>
    </row>
    <row r="310" spans="1:14" ht="12.75">
      <c r="A310" s="9">
        <f>A309+(1/12)</f>
        <v>1984.6666666666433</v>
      </c>
      <c r="B310" s="4">
        <v>542.5</v>
      </c>
      <c r="C310" s="4">
        <v>543.1</v>
      </c>
      <c r="D310" s="4">
        <v>2244.9</v>
      </c>
      <c r="E310" s="4">
        <v>2246.5</v>
      </c>
      <c r="F310" s="4">
        <f>100*C310/140.3</f>
        <v>387.0990734141126</v>
      </c>
      <c r="G310" s="4">
        <f>100*E310/304.3</f>
        <v>738.251725271114</v>
      </c>
      <c r="H310" s="9">
        <f>100*(B310-B298)/B298</f>
        <v>6.081345326554561</v>
      </c>
      <c r="I310" s="9">
        <f>100*(D310-D298)/D298</f>
        <v>7.756924110785768</v>
      </c>
      <c r="J310" s="9">
        <f>100*(C310-C309)/C309</f>
        <v>0.38817005545286926</v>
      </c>
      <c r="K310" s="9">
        <f>100*(E310-E309)/E309</f>
        <v>0.6270996640537514</v>
      </c>
      <c r="L310" s="9">
        <f>(J310-0.41)^2</f>
        <v>0.00047654647893080224</v>
      </c>
      <c r="M310" s="9">
        <f>(K310-0.554)^2</f>
        <v>0.005343560884771306</v>
      </c>
      <c r="N310" s="9">
        <f>(J310-0.41)*(K310-0.554)</f>
        <v>-0.0015957616127072766</v>
      </c>
    </row>
    <row r="311" spans="1:14" ht="12.75">
      <c r="A311" s="9">
        <f>A310+(1/12)</f>
        <v>1984.7499999999766</v>
      </c>
      <c r="B311" s="4">
        <v>542.2</v>
      </c>
      <c r="C311" s="4">
        <v>543.7</v>
      </c>
      <c r="D311" s="4">
        <v>2261.9</v>
      </c>
      <c r="E311" s="4">
        <v>2261.1</v>
      </c>
      <c r="F311" s="4">
        <f>100*C311/140.3</f>
        <v>387.5267284390592</v>
      </c>
      <c r="G311" s="4">
        <f>100*E311/304.3</f>
        <v>743.0496220834702</v>
      </c>
      <c r="H311" s="9">
        <f>100*(B311-B299)/B299</f>
        <v>4.833720030935808</v>
      </c>
      <c r="I311" s="9">
        <f>100*(D311-D299)/D299</f>
        <v>7.489426412583752</v>
      </c>
      <c r="J311" s="9">
        <f>100*(C311-C310)/C310</f>
        <v>0.11047689191677826</v>
      </c>
      <c r="K311" s="9">
        <f>100*(E311-E310)/E310</f>
        <v>0.6498998442020881</v>
      </c>
      <c r="L311" s="9">
        <f>(J311-0.41)^2</f>
        <v>0.0897140922758333</v>
      </c>
      <c r="M311" s="9">
        <f>(K311-0.554)^2</f>
        <v>0.009196780117984766</v>
      </c>
      <c r="N311" s="9">
        <f>(J311-0.41)*(K311-0.554)</f>
        <v>-0.02872421940010615</v>
      </c>
    </row>
    <row r="312" spans="1:14" ht="12.75">
      <c r="A312" s="9">
        <f>A311+(1/12)</f>
        <v>1984.8333333333098</v>
      </c>
      <c r="B312" s="4">
        <v>549.8</v>
      </c>
      <c r="C312" s="4">
        <v>547.5</v>
      </c>
      <c r="D312" s="4">
        <v>2288.6</v>
      </c>
      <c r="E312" s="4">
        <v>2283.6</v>
      </c>
      <c r="F312" s="4">
        <f>100*C312/140.3</f>
        <v>390.23521026372055</v>
      </c>
      <c r="G312" s="4">
        <f>100*E312/304.3</f>
        <v>750.4436411436083</v>
      </c>
      <c r="H312" s="9">
        <f>100*(B312-B300)/B300</f>
        <v>5.366040628593331</v>
      </c>
      <c r="I312" s="9">
        <f>100*(D312-D300)/D300</f>
        <v>7.957922543516195</v>
      </c>
      <c r="J312" s="9">
        <f>100*(C312-C311)/C311</f>
        <v>0.6989148427441519</v>
      </c>
      <c r="K312" s="9">
        <f>100*(E312-E311)/E311</f>
        <v>0.9950908849674938</v>
      </c>
      <c r="L312" s="9">
        <f>(J312-0.41)^2</f>
        <v>0.08347178635787807</v>
      </c>
      <c r="M312" s="9">
        <f>(K312-0.554)^2</f>
        <v>0.19456116880140678</v>
      </c>
      <c r="N312" s="9">
        <f>(J312-0.41)*(K312-0.554)</f>
        <v>0.12743770366626228</v>
      </c>
    </row>
    <row r="313" spans="1:14" ht="12.75">
      <c r="A313" s="9">
        <f>A312+(1/12)</f>
        <v>1984.916666666643</v>
      </c>
      <c r="B313" s="4">
        <v>564.6</v>
      </c>
      <c r="C313" s="4">
        <v>551.6</v>
      </c>
      <c r="D313" s="4">
        <v>2320.9</v>
      </c>
      <c r="E313" s="4">
        <v>2308.8</v>
      </c>
      <c r="F313" s="4">
        <f>100*C313/140.3</f>
        <v>393.15751960085527</v>
      </c>
      <c r="G313" s="4">
        <f>100*E313/304.3</f>
        <v>758.7249424909629</v>
      </c>
      <c r="H313" s="9">
        <f>100*(B313-B301)/B301</f>
        <v>5.869116819801251</v>
      </c>
      <c r="I313" s="9">
        <f>100*(D313-D301)/D301</f>
        <v>8.646194176575241</v>
      </c>
      <c r="J313" s="9">
        <f>100*(C313-C312)/C312</f>
        <v>0.7488584474885887</v>
      </c>
      <c r="K313" s="9">
        <f>100*(E313-E312)/E312</f>
        <v>1.1035207566999594</v>
      </c>
      <c r="L313" s="9">
        <f>(J313-0.41)^2</f>
        <v>0.1148250474343766</v>
      </c>
      <c r="M313" s="9">
        <f>(K313-0.554)^2</f>
        <v>0.30197306204409596</v>
      </c>
      <c r="N313" s="9">
        <f>(J313-0.41)*(K313-0.554)</f>
        <v>0.1862097504781027</v>
      </c>
    </row>
    <row r="314" spans="1:14" ht="12.75">
      <c r="A314" s="9">
        <f>A313+(1/12)</f>
        <v>1984.9999999999764</v>
      </c>
      <c r="B314" s="4">
        <v>561.1</v>
      </c>
      <c r="C314" s="4">
        <v>557</v>
      </c>
      <c r="D314" s="4">
        <v>2342.1</v>
      </c>
      <c r="E314" s="4">
        <v>2334.9</v>
      </c>
      <c r="F314" s="4">
        <f>100*C314/140.3</f>
        <v>397.0064148253742</v>
      </c>
      <c r="G314" s="4">
        <f>100*E314/304.3</f>
        <v>767.302004600723</v>
      </c>
      <c r="H314" s="9">
        <f>100*(B314-B302)/B302</f>
        <v>5.82798943794794</v>
      </c>
      <c r="I314" s="9">
        <f>100*(D314-D302)/D302</f>
        <v>9.08201760514182</v>
      </c>
      <c r="J314" s="9">
        <f>100*(C314-C313)/C313</f>
        <v>0.9789702683103657</v>
      </c>
      <c r="K314" s="9">
        <f>100*(E314-E313)/E313</f>
        <v>1.1304573804573765</v>
      </c>
      <c r="L314" s="9">
        <f>(J314-0.41)^2</f>
        <v>0.32372716622116954</v>
      </c>
      <c r="M314" s="9">
        <f>(K314-0.554)^2</f>
        <v>0.3323031114837805</v>
      </c>
      <c r="N314" s="9">
        <f>(J314-0.41)*(K314-0.554)</f>
        <v>0.32798711042832407</v>
      </c>
    </row>
    <row r="315" spans="1:14" ht="12.75">
      <c r="A315" s="9">
        <f>A314+(1/12)</f>
        <v>1985.0833333333096</v>
      </c>
      <c r="B315" s="4">
        <v>551.9</v>
      </c>
      <c r="C315" s="4">
        <v>563.6</v>
      </c>
      <c r="D315" s="4">
        <v>2345.7</v>
      </c>
      <c r="E315" s="4">
        <v>2356.4</v>
      </c>
      <c r="F315" s="4">
        <f>100*C315/140.3</f>
        <v>401.7106200997861</v>
      </c>
      <c r="G315" s="4">
        <f>100*E315/304.3</f>
        <v>774.3674005915215</v>
      </c>
      <c r="H315" s="9">
        <f>100*(B315-B303)/B303</f>
        <v>6.771135616173342</v>
      </c>
      <c r="I315" s="9">
        <f>100*(D315-D303)/D303</f>
        <v>9.102325581395341</v>
      </c>
      <c r="J315" s="9">
        <f>100*(C315-C314)/C314</f>
        <v>1.1849192100538641</v>
      </c>
      <c r="K315" s="9">
        <f>100*(E315-E314)/E314</f>
        <v>0.9208103130755064</v>
      </c>
      <c r="L315" s="9">
        <f>(J315-0.41)^2</f>
        <v>0.6004997821105049</v>
      </c>
      <c r="M315" s="9">
        <f>(K315-0.554)^2</f>
        <v>0.134549805778551</v>
      </c>
      <c r="N315" s="9">
        <f>(J315-0.41)*(K315-0.554)</f>
        <v>0.284248358048082</v>
      </c>
    </row>
    <row r="316" spans="1:14" ht="12.75">
      <c r="A316" s="9">
        <f>A315+(1/12)</f>
        <v>1985.1666666666429</v>
      </c>
      <c r="B316" s="4">
        <v>558.4</v>
      </c>
      <c r="C316" s="4">
        <v>566.6</v>
      </c>
      <c r="D316" s="4">
        <v>2362.8</v>
      </c>
      <c r="E316" s="4">
        <v>2368.5</v>
      </c>
      <c r="F316" s="4">
        <f>100*C316/140.3</f>
        <v>403.84889522451886</v>
      </c>
      <c r="G316" s="4">
        <f>100*E316/304.3</f>
        <v>778.343739730529</v>
      </c>
      <c r="H316" s="9">
        <f>100*(B316-B304)/B304</f>
        <v>6.727828746177356</v>
      </c>
      <c r="I316" s="9">
        <f>100*(D316-D304)/D304</f>
        <v>8.819601160595035</v>
      </c>
      <c r="J316" s="9">
        <f>100*(C316-C315)/C315</f>
        <v>0.5322924059616749</v>
      </c>
      <c r="K316" s="9">
        <f>100*(E316-E315)/E315</f>
        <v>0.5134951621116919</v>
      </c>
      <c r="L316" s="9">
        <f>(J316-0.41)^2</f>
        <v>0.014955432555895112</v>
      </c>
      <c r="M316" s="9">
        <f>(K316-0.554)^2</f>
        <v>0.0016406418923581247</v>
      </c>
      <c r="N316" s="9">
        <f>(J316-0.41)*(K316-0.554)</f>
        <v>-0.004953434078448815</v>
      </c>
    </row>
    <row r="317" spans="1:14" ht="12.75">
      <c r="A317" s="9">
        <f>A316+(1/12)</f>
        <v>1985.2499999999761</v>
      </c>
      <c r="B317" s="4">
        <v>575.1</v>
      </c>
      <c r="C317" s="4">
        <v>570.4</v>
      </c>
      <c r="D317" s="4">
        <v>2382.1</v>
      </c>
      <c r="E317" s="4">
        <v>2377.8</v>
      </c>
      <c r="F317" s="4">
        <f>100*C317/140.3</f>
        <v>406.5573770491803</v>
      </c>
      <c r="G317" s="4">
        <f>100*E317/304.3</f>
        <v>781.3999342753862</v>
      </c>
      <c r="H317" s="9">
        <f>100*(B317-B305)/B305</f>
        <v>6.5197258751620755</v>
      </c>
      <c r="I317" s="9">
        <f>100*(D317-D305)/D305</f>
        <v>8.365935765626425</v>
      </c>
      <c r="J317" s="9">
        <f>100*(C317-C316)/C316</f>
        <v>0.6706671373102637</v>
      </c>
      <c r="K317" s="9">
        <f>100*(E317-E316)/E316</f>
        <v>0.3926535782140672</v>
      </c>
      <c r="L317" s="9">
        <f>(J317-0.41)^2</f>
        <v>0.0679473564735279</v>
      </c>
      <c r="M317" s="9">
        <f>(K317-0.554)^2</f>
        <v>0.02603266782312414</v>
      </c>
      <c r="N317" s="9">
        <f>(J317-0.41)*(K317-0.554)</f>
        <v>-0.042057709882193484</v>
      </c>
    </row>
    <row r="318" spans="1:14" ht="12.75">
      <c r="A318" s="9">
        <f>A317+(1/12)</f>
        <v>1985.3333333333094</v>
      </c>
      <c r="B318" s="4">
        <v>569.3</v>
      </c>
      <c r="C318" s="4">
        <v>575.1</v>
      </c>
      <c r="D318" s="4">
        <v>2379</v>
      </c>
      <c r="E318" s="4">
        <v>2392.1</v>
      </c>
      <c r="F318" s="4">
        <f>100*C318/140.3</f>
        <v>409.90734141126154</v>
      </c>
      <c r="G318" s="4">
        <f>100*E318/304.3</f>
        <v>786.0992441669405</v>
      </c>
      <c r="H318" s="9">
        <f>100*(B318-B306)/B306</f>
        <v>7.273412474090805</v>
      </c>
      <c r="I318" s="9">
        <f>100*(D318-D306)/D306</f>
        <v>8.446916169029503</v>
      </c>
      <c r="J318" s="9">
        <f>100*(C318-C317)/C317</f>
        <v>0.8239831697054778</v>
      </c>
      <c r="K318" s="9">
        <f>100*(E318-E317)/E317</f>
        <v>0.6013962486331789</v>
      </c>
      <c r="L318" s="9">
        <f>(J318-0.41)^2</f>
        <v>0.17138206479939447</v>
      </c>
      <c r="M318" s="9">
        <f>(K318-0.554)^2</f>
        <v>0.002246404384498105</v>
      </c>
      <c r="N318" s="9">
        <f>(J318-0.41)*(K318-0.554)</f>
        <v>0.019621249241312286</v>
      </c>
    </row>
    <row r="319" spans="1:14" ht="12.75">
      <c r="A319" s="9">
        <f>A318+(1/12)</f>
        <v>1985.4166666666426</v>
      </c>
      <c r="B319" s="4">
        <v>585.2</v>
      </c>
      <c r="C319" s="4">
        <v>582.3</v>
      </c>
      <c r="D319" s="4">
        <v>2416</v>
      </c>
      <c r="E319" s="4">
        <v>2415.2</v>
      </c>
      <c r="F319" s="4">
        <f>100*C319/140.3</f>
        <v>415.03920171062003</v>
      </c>
      <c r="G319" s="4">
        <f>100*E319/304.3</f>
        <v>793.6904370686821</v>
      </c>
      <c r="H319" s="9">
        <f>100*(B319-B307)/B307</f>
        <v>8.090136682674562</v>
      </c>
      <c r="I319" s="9">
        <f>100*(D319-D307)/D307</f>
        <v>8.99575927095552</v>
      </c>
      <c r="J319" s="9">
        <f>100*(C319-C318)/C318</f>
        <v>1.2519561815336344</v>
      </c>
      <c r="K319" s="9">
        <f>100*(E319-E318)/E318</f>
        <v>0.9656786923623557</v>
      </c>
      <c r="L319" s="9">
        <f>(J319-0.41)^2</f>
        <v>0.7088902116226985</v>
      </c>
      <c r="M319" s="9">
        <f>(K319-0.554)^2</f>
        <v>0.16947934574517906</v>
      </c>
      <c r="N319" s="9">
        <f>(J319-0.41)*(K319-0.554)</f>
        <v>0.3466154198401688</v>
      </c>
    </row>
    <row r="320" spans="1:14" ht="12.75">
      <c r="A320" s="9">
        <f>A319+(1/12)</f>
        <v>1985.499999999976</v>
      </c>
      <c r="B320" s="4">
        <v>592</v>
      </c>
      <c r="C320" s="4">
        <v>589.1</v>
      </c>
      <c r="D320" s="4">
        <v>2437.2</v>
      </c>
      <c r="E320" s="4">
        <v>2432</v>
      </c>
      <c r="F320" s="4">
        <f>100*C320/140.3</f>
        <v>419.88595866001424</v>
      </c>
      <c r="G320" s="4">
        <f>100*E320/304.3</f>
        <v>799.2113046335852</v>
      </c>
      <c r="H320" s="9">
        <f>100*(B320-B308)/B308</f>
        <v>8.963740106755024</v>
      </c>
      <c r="I320" s="9">
        <f>100*(D320-D308)/D308</f>
        <v>9.281678773204197</v>
      </c>
      <c r="J320" s="9">
        <f>100*(C320-C319)/C319</f>
        <v>1.1677829297613032</v>
      </c>
      <c r="K320" s="9">
        <f>100*(E320-E319)/E319</f>
        <v>0.695594567737669</v>
      </c>
      <c r="L320" s="9">
        <f>(J320-0.41)^2</f>
        <v>0.5742349686376242</v>
      </c>
      <c r="M320" s="9">
        <f>(K320-0.554)^2</f>
        <v>0.020049021612817332</v>
      </c>
      <c r="N320" s="9">
        <f>(J320-0.41)*(K320-0.554)</f>
        <v>0.10729794637853611</v>
      </c>
    </row>
    <row r="321" spans="1:14" ht="12.75">
      <c r="A321" s="9">
        <f>A320+(1/12)</f>
        <v>1985.5833333333092</v>
      </c>
      <c r="B321" s="4">
        <v>594.9</v>
      </c>
      <c r="C321" s="4">
        <v>596.2</v>
      </c>
      <c r="D321" s="4">
        <v>2444.9</v>
      </c>
      <c r="E321" s="4">
        <v>2446.5</v>
      </c>
      <c r="F321" s="4">
        <f>100*C321/140.3</f>
        <v>424.9465431218817</v>
      </c>
      <c r="G321" s="4">
        <f>100*E321/304.3</f>
        <v>803.9763391390076</v>
      </c>
      <c r="H321" s="9">
        <f>100*(B321-B309)/B309</f>
        <v>10.371057513914653</v>
      </c>
      <c r="I321" s="9">
        <f>100*(D321-D309)/D309</f>
        <v>9.587628865979385</v>
      </c>
      <c r="J321" s="9">
        <f>100*(C321-C320)/C320</f>
        <v>1.2052283143778684</v>
      </c>
      <c r="K321" s="9">
        <f>100*(E321-E320)/E320</f>
        <v>0.5962171052631579</v>
      </c>
      <c r="L321" s="9">
        <f>(J321-0.41)^2</f>
        <v>0.632388071988266</v>
      </c>
      <c r="M321" s="9">
        <f>(K321-0.554)^2</f>
        <v>0.0017822839768005464</v>
      </c>
      <c r="N321" s="9">
        <f>(J321-0.41)*(K321-0.554)</f>
        <v>0.03357223745633402</v>
      </c>
    </row>
    <row r="322" spans="1:14" ht="12.75">
      <c r="A322" s="9">
        <f>A321+(1/12)</f>
        <v>1985.6666666666424</v>
      </c>
      <c r="B322" s="4">
        <v>602</v>
      </c>
      <c r="C322" s="4">
        <v>603.3</v>
      </c>
      <c r="D322" s="4">
        <v>2455.2</v>
      </c>
      <c r="E322" s="4">
        <v>2458.8</v>
      </c>
      <c r="F322" s="4">
        <f>100*C322/140.3</f>
        <v>430.007127583749</v>
      </c>
      <c r="G322" s="4">
        <f>100*E322/304.3</f>
        <v>808.018402891883</v>
      </c>
      <c r="H322" s="9">
        <f>100*(B322-B310)/B310</f>
        <v>10.96774193548387</v>
      </c>
      <c r="I322" s="9">
        <f>100*(D322-D310)/D310</f>
        <v>9.367900574635827</v>
      </c>
      <c r="J322" s="9">
        <f>100*(C322-C321)/C321</f>
        <v>1.1908755451190722</v>
      </c>
      <c r="K322" s="9">
        <f>100*(E322-E321)/E321</f>
        <v>0.5027590435315832</v>
      </c>
      <c r="L322" s="9">
        <f>(J322-0.41)^2</f>
        <v>0.6097666169650083</v>
      </c>
      <c r="M322" s="9">
        <f>(K322-0.554)^2</f>
        <v>0.0026256356197981922</v>
      </c>
      <c r="N322" s="9">
        <f>(J322-0.41)*(K322-0.554)</f>
        <v>-0.040012809814697674</v>
      </c>
    </row>
    <row r="323" spans="1:14" ht="12.75">
      <c r="A323" s="9">
        <f>A322+(1/12)</f>
        <v>1985.7499999999757</v>
      </c>
      <c r="B323" s="4">
        <v>605.3</v>
      </c>
      <c r="C323" s="4">
        <v>607.8</v>
      </c>
      <c r="D323" s="4">
        <v>2468.9</v>
      </c>
      <c r="E323" s="4">
        <v>2470.6</v>
      </c>
      <c r="F323" s="4">
        <f>100*C323/140.3</f>
        <v>433.2145402708481</v>
      </c>
      <c r="G323" s="4">
        <f>100*E323/304.3</f>
        <v>811.8961551100887</v>
      </c>
      <c r="H323" s="9">
        <f>100*(B323-B311)/B311</f>
        <v>11.63777203983768</v>
      </c>
      <c r="I323" s="9">
        <f>100*(D323-D311)/D311</f>
        <v>9.151598213890976</v>
      </c>
      <c r="J323" s="9">
        <f>100*(C323-C322)/C322</f>
        <v>0.745897563401293</v>
      </c>
      <c r="K323" s="9">
        <f>100*(E323-E322)/E322</f>
        <v>0.47990889864973674</v>
      </c>
      <c r="L323" s="9">
        <f>(J323-0.41)^2</f>
        <v>0.11282717309892566</v>
      </c>
      <c r="M323" s="9">
        <f>(K323-0.554)^2</f>
        <v>0.00548949129929499</v>
      </c>
      <c r="N323" s="9">
        <f>(J323-0.41)*(K323-0.554)</f>
        <v>-0.024887020413271697</v>
      </c>
    </row>
    <row r="324" spans="1:14" ht="12.75">
      <c r="A324" s="9">
        <f>A323+(1/12)</f>
        <v>1985.833333333309</v>
      </c>
      <c r="B324" s="4">
        <v>614.9</v>
      </c>
      <c r="C324" s="4">
        <v>612.2</v>
      </c>
      <c r="D324" s="4">
        <v>2484.4</v>
      </c>
      <c r="E324" s="4">
        <v>2480.2</v>
      </c>
      <c r="F324" s="4">
        <f>100*C324/140.3</f>
        <v>436.35067712045617</v>
      </c>
      <c r="G324" s="4">
        <f>100*E324/304.3</f>
        <v>815.0509365757475</v>
      </c>
      <c r="H324" s="9">
        <f>100*(B324-B312)/B312</f>
        <v>11.840669334303387</v>
      </c>
      <c r="I324" s="9">
        <f>100*(D324-D312)/D312</f>
        <v>8.555448745958236</v>
      </c>
      <c r="J324" s="9">
        <f>100*(C324-C323)/C323</f>
        <v>0.723922342875961</v>
      </c>
      <c r="K324" s="9">
        <f>100*(E324-E323)/E323</f>
        <v>0.38856957824009997</v>
      </c>
      <c r="L324" s="9">
        <f>(J324-0.41)^2</f>
        <v>0.09854723735673245</v>
      </c>
      <c r="M324" s="9">
        <f>(K324-0.554)^2</f>
        <v>0.02736722444365842</v>
      </c>
      <c r="N324" s="9">
        <f>(J324-0.41)*(K324-0.554)</f>
        <v>-0.0519323055818262</v>
      </c>
    </row>
    <row r="325" spans="1:14" ht="12.75">
      <c r="A325" s="9">
        <f>A324+(1/12)</f>
        <v>1985.9166666666422</v>
      </c>
      <c r="B325" s="4">
        <v>633.3</v>
      </c>
      <c r="C325" s="4">
        <v>619.8</v>
      </c>
      <c r="D325" s="4">
        <v>2506.6</v>
      </c>
      <c r="E325" s="4">
        <v>2494.6</v>
      </c>
      <c r="F325" s="4">
        <f>100*C325/140.3</f>
        <v>441.76764076977895</v>
      </c>
      <c r="G325" s="4">
        <f>100*E325/304.3</f>
        <v>819.7831087742359</v>
      </c>
      <c r="H325" s="9">
        <f>100*(B325-B313)/B313</f>
        <v>12.16790648246545</v>
      </c>
      <c r="I325" s="9">
        <f>100*(D325-D313)/D313</f>
        <v>8.001206428540645</v>
      </c>
      <c r="J325" s="9">
        <f>100*(C325-C324)/C324</f>
        <v>1.241424371120534</v>
      </c>
      <c r="K325" s="9">
        <f>100*(E325-E324)/E324</f>
        <v>0.5805983388436453</v>
      </c>
      <c r="L325" s="9">
        <f>(J325-0.41)^2</f>
        <v>0.6912664848931754</v>
      </c>
      <c r="M325" s="9">
        <f>(K325-0.554)^2</f>
        <v>0.0007074716292413685</v>
      </c>
      <c r="N325" s="9">
        <f>(J325-0.41)*(K325-0.554)</f>
        <v>0.022114507145928636</v>
      </c>
    </row>
    <row r="326" spans="1:14" ht="12.75">
      <c r="A326" s="9">
        <f>A325+(1/12)</f>
        <v>1985.9999999999754</v>
      </c>
      <c r="B326" s="4">
        <v>626.6</v>
      </c>
      <c r="C326" s="4">
        <v>621.4</v>
      </c>
      <c r="D326" s="4">
        <v>2513.5</v>
      </c>
      <c r="E326" s="4">
        <v>2504.8</v>
      </c>
      <c r="F326" s="4">
        <f>100*C326/140.3</f>
        <v>442.90805416963644</v>
      </c>
      <c r="G326" s="4">
        <f>100*E326/304.3</f>
        <v>823.1350640814986</v>
      </c>
      <c r="H326" s="9">
        <f>100*(B326-B314)/B314</f>
        <v>11.673498485118516</v>
      </c>
      <c r="I326" s="9">
        <f>100*(D326-D314)/D314</f>
        <v>7.318218692626279</v>
      </c>
      <c r="J326" s="9">
        <f>100*(C326-C325)/C325</f>
        <v>0.25814778960955514</v>
      </c>
      <c r="K326" s="9">
        <f>100*(E326-E325)/E325</f>
        <v>0.40888318768541143</v>
      </c>
      <c r="L326" s="9">
        <f>(J326-0.41)^2</f>
        <v>0.02305909380046392</v>
      </c>
      <c r="M326" s="9">
        <f>(K326-0.554)^2</f>
        <v>0.021058889216347538</v>
      </c>
      <c r="N326" s="9">
        <f>(J326-0.41)*(K326-0.554)</f>
        <v>0.022036308714785607</v>
      </c>
    </row>
    <row r="327" spans="1:14" ht="12.75">
      <c r="A327" s="9">
        <f>A326+(1/12)</f>
        <v>1986.0833333333087</v>
      </c>
      <c r="B327" s="4">
        <v>612.8</v>
      </c>
      <c r="C327" s="4">
        <v>625.2</v>
      </c>
      <c r="D327" s="4">
        <v>2504.6</v>
      </c>
      <c r="E327" s="4">
        <v>2515.3</v>
      </c>
      <c r="F327" s="4">
        <f>100*C327/140.3</f>
        <v>445.616535994298</v>
      </c>
      <c r="G327" s="4">
        <f>100*E327/304.3</f>
        <v>826.585606309563</v>
      </c>
      <c r="H327" s="9">
        <f>100*(B327-B315)/B315</f>
        <v>11.034607718789633</v>
      </c>
      <c r="I327" s="9">
        <f>100*(D327-D315)/D315</f>
        <v>6.774097284392723</v>
      </c>
      <c r="J327" s="9">
        <f>100*(C327-C326)/C326</f>
        <v>0.6115223688445556</v>
      </c>
      <c r="K327" s="9">
        <f>100*(E327-E326)/E326</f>
        <v>0.4191951453209837</v>
      </c>
      <c r="L327" s="9">
        <f>(J327-0.41)^2</f>
        <v>0.04061126514472111</v>
      </c>
      <c r="M327" s="9">
        <f>(K327-0.554)^2</f>
        <v>0.018172348845030724</v>
      </c>
      <c r="N327" s="9">
        <f>(J327-0.41)*(K327-0.554)</f>
        <v>-0.027166193646661455</v>
      </c>
    </row>
    <row r="328" spans="1:14" ht="12.75">
      <c r="A328" s="9">
        <f>A327+(1/12)</f>
        <v>1986.166666666642</v>
      </c>
      <c r="B328" s="4">
        <v>624.3</v>
      </c>
      <c r="C328" s="4">
        <v>633.5</v>
      </c>
      <c r="D328" s="4">
        <v>2530.1</v>
      </c>
      <c r="E328" s="4">
        <v>2535.6</v>
      </c>
      <c r="F328" s="4">
        <f>100*C328/140.3</f>
        <v>451.5324305060584</v>
      </c>
      <c r="G328" s="4">
        <f>100*E328/304.3</f>
        <v>833.2566546171541</v>
      </c>
      <c r="H328" s="9">
        <f>100*(B328-B316)/B316</f>
        <v>11.801575931232088</v>
      </c>
      <c r="I328" s="9">
        <f>100*(D328-D316)/D316</f>
        <v>7.080582359911956</v>
      </c>
      <c r="J328" s="9">
        <f>100*(C328-C327)/C327</f>
        <v>1.3275751759436907</v>
      </c>
      <c r="K328" s="9">
        <f>100*(E328-E327)/E327</f>
        <v>0.8070607879775663</v>
      </c>
      <c r="L328" s="9">
        <f>(J328-0.41)^2</f>
        <v>0.8419442035080951</v>
      </c>
      <c r="M328" s="9">
        <f>(K328-0.554)^2</f>
        <v>0.06403976241182674</v>
      </c>
      <c r="N328" s="9">
        <f>(J328-0.41)*(K328-0.554)</f>
        <v>0.23220229705296438</v>
      </c>
    </row>
    <row r="329" spans="1:14" ht="12.75">
      <c r="A329" s="9">
        <f>A328+(1/12)</f>
        <v>1986.2499999999752</v>
      </c>
      <c r="B329" s="4">
        <v>647</v>
      </c>
      <c r="C329" s="4">
        <v>641</v>
      </c>
      <c r="D329" s="4">
        <v>2567.4</v>
      </c>
      <c r="E329" s="4">
        <v>2560.3</v>
      </c>
      <c r="F329" s="4">
        <f>100*C329/140.3</f>
        <v>456.8781183178902</v>
      </c>
      <c r="G329" s="4">
        <f>100*E329/304.3</f>
        <v>841.373644429839</v>
      </c>
      <c r="H329" s="9">
        <f>100*(B329-B317)/B317</f>
        <v>12.50217353503738</v>
      </c>
      <c r="I329" s="9">
        <f>100*(D329-D317)/D317</f>
        <v>7.778850594013694</v>
      </c>
      <c r="J329" s="9">
        <f>100*(C329-C328)/C328</f>
        <v>1.1838989739542225</v>
      </c>
      <c r="K329" s="9">
        <f>100*(E329-E328)/E328</f>
        <v>0.9741284114213706</v>
      </c>
      <c r="L329" s="9">
        <f>(J329-0.41)^2</f>
        <v>0.5989196218873984</v>
      </c>
      <c r="M329" s="9">
        <f>(K329-0.554)^2</f>
        <v>0.17650788208344442</v>
      </c>
      <c r="N329" s="9">
        <f>(J329-0.41)*(K329-0.554)</f>
        <v>0.32513694652801617</v>
      </c>
    </row>
    <row r="330" spans="1:14" ht="12.75">
      <c r="A330" s="9">
        <f>A329+(1/12)</f>
        <v>1986.3333333333085</v>
      </c>
      <c r="B330" s="4">
        <v>645.7</v>
      </c>
      <c r="C330" s="4">
        <v>652</v>
      </c>
      <c r="D330" s="4">
        <v>2574.1</v>
      </c>
      <c r="E330" s="4">
        <v>2587.8</v>
      </c>
      <c r="F330" s="4">
        <f>100*C330/140.3</f>
        <v>464.71846044191017</v>
      </c>
      <c r="G330" s="4">
        <f>100*E330/304.3</f>
        <v>850.4107788366744</v>
      </c>
      <c r="H330" s="9">
        <f>100*(B330-B318)/B318</f>
        <v>13.419989460741279</v>
      </c>
      <c r="I330" s="9">
        <f>100*(D330-D318)/D318</f>
        <v>8.200924758301804</v>
      </c>
      <c r="J330" s="9">
        <f>100*(C330-C329)/C329</f>
        <v>1.71606864274571</v>
      </c>
      <c r="K330" s="9">
        <f>100*(E330-E329)/E329</f>
        <v>1.0740928797406553</v>
      </c>
      <c r="L330" s="9">
        <f>(J330-0.41)^2</f>
        <v>1.705815299563621</v>
      </c>
      <c r="M330" s="9">
        <f>(K330-0.554)^2</f>
        <v>0.2704966035569276</v>
      </c>
      <c r="N330" s="9">
        <f>(J330-0.41)*(K330-0.554)</f>
        <v>0.6792770015445854</v>
      </c>
    </row>
    <row r="331" spans="1:14" ht="12.75">
      <c r="A331" s="9">
        <f>A330+(1/12)</f>
        <v>1986.4166666666417</v>
      </c>
      <c r="B331" s="4">
        <v>662.8</v>
      </c>
      <c r="C331" s="4">
        <v>660.6</v>
      </c>
      <c r="D331" s="4">
        <v>2608.3</v>
      </c>
      <c r="E331" s="4">
        <v>2608</v>
      </c>
      <c r="F331" s="4">
        <f>100*C331/140.3</f>
        <v>470.84818246614395</v>
      </c>
      <c r="G331" s="4">
        <f>100*E331/304.3</f>
        <v>857.0489648373316</v>
      </c>
      <c r="H331" s="9">
        <f>100*(B331-B319)/B319</f>
        <v>13.26042378673956</v>
      </c>
      <c r="I331" s="9">
        <f>100*(D331-D319)/D319</f>
        <v>7.959437086092723</v>
      </c>
      <c r="J331" s="9">
        <f>100*(C331-C330)/C330</f>
        <v>1.319018404907979</v>
      </c>
      <c r="K331" s="9">
        <f>100*(E331-E330)/E330</f>
        <v>0.780585825797968</v>
      </c>
      <c r="L331" s="9">
        <f>(J331-0.41)^2</f>
        <v>0.8263144604614465</v>
      </c>
      <c r="M331" s="9">
        <f>(K331-0.554)^2</f>
        <v>0.05134113645254707</v>
      </c>
      <c r="N331" s="9">
        <f>(J331-0.41)*(K331-0.554)</f>
        <v>0.205970685941626</v>
      </c>
    </row>
    <row r="332" spans="1:14" ht="12.75">
      <c r="A332" s="9">
        <f>A331+(1/12)</f>
        <v>1986.499999999975</v>
      </c>
      <c r="B332" s="4">
        <v>673.4</v>
      </c>
      <c r="C332" s="4">
        <v>670.3</v>
      </c>
      <c r="D332" s="4">
        <v>2635.5</v>
      </c>
      <c r="E332" s="4">
        <v>2629.8</v>
      </c>
      <c r="F332" s="4">
        <f>100*C332/140.3</f>
        <v>477.76193870277973</v>
      </c>
      <c r="G332" s="4">
        <f>100*E332/304.3</f>
        <v>864.2129477489319</v>
      </c>
      <c r="H332" s="9">
        <f>100*(B332-B320)/B320</f>
        <v>13.749999999999996</v>
      </c>
      <c r="I332" s="9">
        <f>100*(D332-D320)/D320</f>
        <v>8.13638601674053</v>
      </c>
      <c r="J332" s="9">
        <f>100*(C332-C331)/C331</f>
        <v>1.468362095065082</v>
      </c>
      <c r="K332" s="9">
        <f>100*(E332-E331)/E331</f>
        <v>0.8358895705521542</v>
      </c>
      <c r="L332" s="9">
        <f>(J332-0.41)^2</f>
        <v>1.1201303242705498</v>
      </c>
      <c r="M332" s="9">
        <f>(K332-0.554)^2</f>
        <v>0.07946172998607788</v>
      </c>
      <c r="N332" s="9">
        <f>(J332-0.41)*(K332-0.554)</f>
        <v>0.2983412364665741</v>
      </c>
    </row>
    <row r="333" spans="1:14" ht="12.75">
      <c r="A333" s="9">
        <f>A332+(1/12)</f>
        <v>1986.5833333333082</v>
      </c>
      <c r="B333" s="4">
        <v>678.4</v>
      </c>
      <c r="C333" s="4">
        <v>678.7</v>
      </c>
      <c r="D333" s="4">
        <v>2649</v>
      </c>
      <c r="E333" s="4">
        <v>2649.7</v>
      </c>
      <c r="F333" s="4">
        <f>100*C333/140.3</f>
        <v>483.7491090520313</v>
      </c>
      <c r="G333" s="4">
        <f>100*E333/304.3</f>
        <v>870.7525468287873</v>
      </c>
      <c r="H333" s="9">
        <f>100*(B333-B321)/B321</f>
        <v>14.03597243234157</v>
      </c>
      <c r="I333" s="9">
        <f>100*(D333-D321)/D321</f>
        <v>8.34798969282997</v>
      </c>
      <c r="J333" s="9">
        <f>100*(C333-C332)/C332</f>
        <v>1.2531702222885412</v>
      </c>
      <c r="K333" s="9">
        <f>100*(E333-E332)/E332</f>
        <v>0.7567115369989974</v>
      </c>
      <c r="L333" s="9">
        <f>(J333-0.41)^2</f>
        <v>0.7109360237541082</v>
      </c>
      <c r="M333" s="9">
        <f>(K333-0.554)^2</f>
        <v>0.04109196723249588</v>
      </c>
      <c r="N333" s="9">
        <f>(J333-0.41)*(K333-0.554)</f>
        <v>0.17092033171189647</v>
      </c>
    </row>
    <row r="334" spans="1:14" ht="12.75">
      <c r="A334" s="9">
        <f>A333+(1/12)</f>
        <v>1986.6666666666415</v>
      </c>
      <c r="B334" s="4">
        <v>684.5</v>
      </c>
      <c r="C334" s="4">
        <v>687.4</v>
      </c>
      <c r="D334" s="4">
        <v>2665.1</v>
      </c>
      <c r="E334" s="4">
        <v>2671.2</v>
      </c>
      <c r="F334" s="4">
        <f>100*C334/140.3</f>
        <v>489.9501069137562</v>
      </c>
      <c r="G334" s="4">
        <f>100*E334/304.3</f>
        <v>877.8179428195859</v>
      </c>
      <c r="H334" s="9">
        <f>100*(B334-B322)/B322</f>
        <v>13.704318936877076</v>
      </c>
      <c r="I334" s="9">
        <f>100*(D334-D322)/D322</f>
        <v>8.549201694362988</v>
      </c>
      <c r="J334" s="9">
        <f>100*(C334-C333)/C333</f>
        <v>1.281862383969343</v>
      </c>
      <c r="K334" s="9">
        <f>100*(E334-E333)/E333</f>
        <v>0.8114126127486131</v>
      </c>
      <c r="L334" s="9">
        <f>(J334-0.41)^2</f>
        <v>0.7601440165807063</v>
      </c>
      <c r="M334" s="9">
        <f>(K334-0.554)^2</f>
        <v>0.06626125320206742</v>
      </c>
      <c r="N334" s="9">
        <f>(J334-0.41)*(K334-0.554)</f>
        <v>0.2244283742147831</v>
      </c>
    </row>
    <row r="335" spans="1:14" ht="12.75">
      <c r="A335" s="9">
        <f>A334+(1/12)</f>
        <v>1986.7499999999748</v>
      </c>
      <c r="B335" s="4">
        <v>692.2</v>
      </c>
      <c r="C335" s="4">
        <v>694.9</v>
      </c>
      <c r="D335" s="4">
        <v>2688.2</v>
      </c>
      <c r="E335" s="4">
        <v>2691.1</v>
      </c>
      <c r="F335" s="4">
        <f>100*C335/140.3</f>
        <v>495.295794725588</v>
      </c>
      <c r="G335" s="4">
        <f>100*E335/304.3</f>
        <v>884.3575418994413</v>
      </c>
      <c r="H335" s="9">
        <f>100*(B335-B323)/B323</f>
        <v>14.35651742937388</v>
      </c>
      <c r="I335" s="9">
        <f>100*(D335-D323)/D323</f>
        <v>8.882498278585592</v>
      </c>
      <c r="J335" s="9">
        <f>100*(C335-C334)/C334</f>
        <v>1.0910677916787896</v>
      </c>
      <c r="K335" s="9">
        <f>100*(E335-E334)/E334</f>
        <v>0.7449835280023994</v>
      </c>
      <c r="L335" s="9">
        <f>(J335-0.41)^2</f>
        <v>0.4638533368622233</v>
      </c>
      <c r="M335" s="9">
        <f>(K335-0.554)^2</f>
        <v>0.036474707968243265</v>
      </c>
      <c r="N335" s="9">
        <f>(J335-0.41)*(K335-0.554)</f>
        <v>0.13007272966361844</v>
      </c>
    </row>
    <row r="336" spans="1:14" ht="12.75">
      <c r="A336" s="9">
        <f>A335+(1/12)</f>
        <v>1986.833333333308</v>
      </c>
      <c r="B336" s="4">
        <v>708.8</v>
      </c>
      <c r="C336" s="4">
        <v>705.4</v>
      </c>
      <c r="D336" s="4">
        <v>2708.8</v>
      </c>
      <c r="E336" s="4">
        <v>2704.9</v>
      </c>
      <c r="F336" s="4">
        <f>100*C336/140.3</f>
        <v>502.77975766215246</v>
      </c>
      <c r="G336" s="4">
        <f>100*E336/304.3</f>
        <v>888.892540256326</v>
      </c>
      <c r="H336" s="9">
        <f>100*(B336-B324)/B324</f>
        <v>15.270775735892013</v>
      </c>
      <c r="I336" s="9">
        <f>100*(D336-D324)/D324</f>
        <v>9.03236193849622</v>
      </c>
      <c r="J336" s="9">
        <f>100*(C336-C335)/C335</f>
        <v>1.5110087782414736</v>
      </c>
      <c r="K336" s="9">
        <f>100*(E336-E335)/E335</f>
        <v>0.5128014566534199</v>
      </c>
      <c r="L336" s="9">
        <f>(J336-0.41)^2</f>
        <v>1.2122203297647827</v>
      </c>
      <c r="M336" s="9">
        <f>(K336-0.554)^2</f>
        <v>0.0016973199738800418</v>
      </c>
      <c r="N336" s="9">
        <f>(J336-0.41)*(K336-0.554)</f>
        <v>-0.045359957875346586</v>
      </c>
    </row>
    <row r="337" spans="1:14" ht="12.75">
      <c r="A337" s="9">
        <f>A336+(1/12)</f>
        <v>1986.9166666666413</v>
      </c>
      <c r="B337" s="4">
        <v>739.8</v>
      </c>
      <c r="C337" s="4">
        <v>724.7</v>
      </c>
      <c r="D337" s="4">
        <v>2744.3</v>
      </c>
      <c r="E337" s="4">
        <v>2731.6</v>
      </c>
      <c r="F337" s="4">
        <f>100*C337/140.3</f>
        <v>516.5359942979329</v>
      </c>
      <c r="G337" s="4">
        <f>100*E337/304.3</f>
        <v>897.6667762076897</v>
      </c>
      <c r="H337" s="9">
        <f>100*(B337-B325)/B325</f>
        <v>16.816674561819045</v>
      </c>
      <c r="I337" s="9">
        <f>100*(D337-D325)/D325</f>
        <v>9.482964972472685</v>
      </c>
      <c r="J337" s="9">
        <f>100*(C337-C336)/C336</f>
        <v>2.7360362914658447</v>
      </c>
      <c r="K337" s="9">
        <f>100*(E337-E336)/E336</f>
        <v>0.9870974897408339</v>
      </c>
      <c r="L337" s="9">
        <f>(J337-0.41)^2</f>
        <v>5.410444829216179</v>
      </c>
      <c r="M337" s="9">
        <f>(K337-0.554)^2</f>
        <v>0.18757343561981168</v>
      </c>
      <c r="N337" s="9">
        <f>(J337-0.41)*(K337-0.554)</f>
        <v>1.0074004788799358</v>
      </c>
    </row>
    <row r="338" spans="1:14" ht="12.75">
      <c r="A338" s="9">
        <f>A337+(1/12)</f>
        <v>1986.9999999999745</v>
      </c>
      <c r="B338" s="4">
        <v>737.1</v>
      </c>
      <c r="C338" s="4">
        <v>730.2</v>
      </c>
      <c r="D338" s="4">
        <v>2757</v>
      </c>
      <c r="E338" s="4">
        <v>2747.3</v>
      </c>
      <c r="F338" s="4">
        <f>100*C338/140.3</f>
        <v>520.4561653599429</v>
      </c>
      <c r="G338" s="4">
        <f>100*E338/304.3</f>
        <v>902.8261583963194</v>
      </c>
      <c r="H338" s="9">
        <f>100*(B338-B326)/B326</f>
        <v>17.63485477178423</v>
      </c>
      <c r="I338" s="9">
        <f>100*(D338-D326)/D326</f>
        <v>9.687686492938134</v>
      </c>
      <c r="J338" s="9">
        <f>100*(C338-C337)/C337</f>
        <v>0.7589347316130812</v>
      </c>
      <c r="K338" s="9">
        <f>100*(E338-E337)/E337</f>
        <v>0.5747547225069657</v>
      </c>
      <c r="L338" s="9">
        <f>(J338-0.41)^2</f>
        <v>0.12175544692589305</v>
      </c>
      <c r="M338" s="9">
        <f>(K338-0.554)^2</f>
        <v>0.0004307585063411461</v>
      </c>
      <c r="N338" s="9">
        <f>(J338-0.41)*(K338-0.554)</f>
        <v>0.007242043527672032</v>
      </c>
    </row>
    <row r="339" spans="1:14" ht="12.75">
      <c r="A339" s="9">
        <f>A338+(1/12)</f>
        <v>1987.0833333333078</v>
      </c>
      <c r="B339" s="4">
        <v>717.1</v>
      </c>
      <c r="C339" s="4">
        <v>730.7</v>
      </c>
      <c r="D339" s="4">
        <v>2738.8</v>
      </c>
      <c r="E339" s="4">
        <v>2751.1</v>
      </c>
      <c r="F339" s="4">
        <f>100*C339/140.3</f>
        <v>520.8125445473984</v>
      </c>
      <c r="G339" s="4">
        <f>100*E339/304.3</f>
        <v>904.0749260598094</v>
      </c>
      <c r="H339" s="9">
        <f>100*(B339-B327)/B327</f>
        <v>17.020234986945184</v>
      </c>
      <c r="I339" s="9">
        <f>100*(D339-D327)/D327</f>
        <v>9.35079453805</v>
      </c>
      <c r="J339" s="9">
        <f>100*(C339-C338)/C338</f>
        <v>0.06847439057792386</v>
      </c>
      <c r="K339" s="9">
        <f>100*(E339-E338)/E338</f>
        <v>0.13831762093690994</v>
      </c>
      <c r="L339" s="9">
        <f>(J339-0.41)^2</f>
        <v>0.11663974189112047</v>
      </c>
      <c r="M339" s="9">
        <f>(K339-0.554)^2</f>
        <v>0.17279184026355054</v>
      </c>
      <c r="N339" s="9">
        <f>(J339-0.41)*(K339-0.554)</f>
        <v>0.1419661778355403</v>
      </c>
    </row>
    <row r="340" spans="1:14" ht="12.75">
      <c r="A340" s="9">
        <f>A339+(1/12)</f>
        <v>1987.166666666641</v>
      </c>
      <c r="B340" s="4">
        <v>723.1</v>
      </c>
      <c r="C340" s="4">
        <v>733.8</v>
      </c>
      <c r="D340" s="4">
        <v>2751.3</v>
      </c>
      <c r="E340" s="4">
        <v>2757</v>
      </c>
      <c r="F340" s="4">
        <f>100*C340/140.3</f>
        <v>523.0220955096222</v>
      </c>
      <c r="G340" s="4">
        <f>100*E340/304.3</f>
        <v>906.0138021689122</v>
      </c>
      <c r="H340" s="9">
        <f>100*(B340-B328)/B328</f>
        <v>15.825724811789216</v>
      </c>
      <c r="I340" s="9">
        <f>100*(D340-D328)/D328</f>
        <v>8.742737441207868</v>
      </c>
      <c r="J340" s="9">
        <f>100*(C340-C339)/C339</f>
        <v>0.42425071848910756</v>
      </c>
      <c r="K340" s="9">
        <f>100*(E340-E339)/E339</f>
        <v>0.214459670677187</v>
      </c>
      <c r="L340" s="9">
        <f>(J340-0.41)^2</f>
        <v>0.00020308297745579273</v>
      </c>
      <c r="M340" s="9">
        <f>(K340-0.554)^2</f>
        <v>0.11528763523664436</v>
      </c>
      <c r="N340" s="9">
        <f>(J340-0.41)*(K340-0.554)</f>
        <v>-0.00483869364887829</v>
      </c>
    </row>
    <row r="341" spans="1:14" ht="12.75">
      <c r="A341" s="9">
        <f>A340+(1/12)</f>
        <v>1987.2499999999743</v>
      </c>
      <c r="B341" s="4">
        <v>752</v>
      </c>
      <c r="C341" s="4">
        <v>743.9</v>
      </c>
      <c r="D341" s="4">
        <v>2782.5</v>
      </c>
      <c r="E341" s="4">
        <v>2771.3</v>
      </c>
      <c r="F341" s="4">
        <f>100*C341/140.3</f>
        <v>530.2209550962224</v>
      </c>
      <c r="G341" s="4">
        <f>100*E341/304.3</f>
        <v>910.7131120604666</v>
      </c>
      <c r="H341" s="9">
        <f>100*(B341-B329)/B329</f>
        <v>16.228748068006183</v>
      </c>
      <c r="I341" s="9">
        <f>100*(D341-D329)/D329</f>
        <v>8.378125730310817</v>
      </c>
      <c r="J341" s="9">
        <f>100*(C341-C340)/C340</f>
        <v>1.3763968383755825</v>
      </c>
      <c r="K341" s="9">
        <f>100*(E341-E340)/E340</f>
        <v>0.5186797243380552</v>
      </c>
      <c r="L341" s="9">
        <f>(J341-0.41)^2</f>
        <v>0.9339228492223218</v>
      </c>
      <c r="M341" s="9">
        <f>(K341-0.554)^2</f>
        <v>0.0012475218728357734</v>
      </c>
      <c r="N341" s="9">
        <f>(J341-0.41)*(K341-0.554)</f>
        <v>-0.034133402730257535</v>
      </c>
    </row>
    <row r="342" spans="1:14" ht="12.75">
      <c r="A342" s="9">
        <f>A341+(1/12)</f>
        <v>1987.3333333333076</v>
      </c>
      <c r="B342" s="4">
        <v>739.3</v>
      </c>
      <c r="C342" s="4">
        <v>745.8</v>
      </c>
      <c r="D342" s="4">
        <v>2763.4</v>
      </c>
      <c r="E342" s="4">
        <v>2776.6</v>
      </c>
      <c r="F342" s="4">
        <f>100*C342/140.3</f>
        <v>531.575196008553</v>
      </c>
      <c r="G342" s="4">
        <f>100*E342/304.3</f>
        <v>912.4548143279658</v>
      </c>
      <c r="H342" s="9">
        <f>100*(B342-B330)/B330</f>
        <v>14.495895926901023</v>
      </c>
      <c r="I342" s="9">
        <f>100*(D342-D330)/D330</f>
        <v>7.354026650091301</v>
      </c>
      <c r="J342" s="9">
        <f>100*(C342-C341)/C341</f>
        <v>0.2554106734776149</v>
      </c>
      <c r="K342" s="9">
        <f>100*(E342-E341)/E341</f>
        <v>0.19124598563849915</v>
      </c>
      <c r="L342" s="9">
        <f>(J342-0.41)^2</f>
        <v>0.023897859874644583</v>
      </c>
      <c r="M342" s="9">
        <f>(K342-0.554)^2</f>
        <v>0.131590474935384</v>
      </c>
      <c r="N342" s="9">
        <f>(J342-0.41)*(K342-0.554)</f>
        <v>0.05607789877343602</v>
      </c>
    </row>
    <row r="343" spans="1:14" ht="12.75">
      <c r="A343" s="9">
        <f>A342+(1/12)</f>
        <v>1987.4166666666408</v>
      </c>
      <c r="B343" s="4">
        <v>743.8</v>
      </c>
      <c r="C343" s="4">
        <v>743.2</v>
      </c>
      <c r="D343" s="4">
        <v>2776.9</v>
      </c>
      <c r="E343" s="4">
        <v>2778.2</v>
      </c>
      <c r="F343" s="4">
        <f>100*C343/140.3</f>
        <v>529.7220242337847</v>
      </c>
      <c r="G343" s="4">
        <f>100*E343/304.3</f>
        <v>912.980611238909</v>
      </c>
      <c r="H343" s="9">
        <f>100*(B343-B331)/B331</f>
        <v>12.220881110440557</v>
      </c>
      <c r="I343" s="9">
        <f>100*(D343-D331)/D331</f>
        <v>6.463980370356167</v>
      </c>
      <c r="J343" s="9">
        <f>100*(C343-C342)/C342</f>
        <v>-0.348618932689717</v>
      </c>
      <c r="K343" s="9">
        <f>100*(E343-E342)/E342</f>
        <v>0.05762443275948675</v>
      </c>
      <c r="L343" s="9">
        <f>(J343-0.41)^2</f>
        <v>0.5755026850352855</v>
      </c>
      <c r="M343" s="9">
        <f>(K343-0.554)^2</f>
        <v>0.24638870375334132</v>
      </c>
      <c r="N343" s="9">
        <f>(J343-0.41)*(K343-0.554)</f>
        <v>0.37655990303325104</v>
      </c>
    </row>
    <row r="344" spans="1:14" ht="12.75">
      <c r="A344" s="9">
        <f>A343+(1/12)</f>
        <v>1987.499999999974</v>
      </c>
      <c r="B344" s="4">
        <v>746.2</v>
      </c>
      <c r="C344" s="4">
        <v>743</v>
      </c>
      <c r="D344" s="4">
        <v>2788.8</v>
      </c>
      <c r="E344" s="4">
        <v>2782.7</v>
      </c>
      <c r="F344" s="4">
        <f>100*C344/140.3</f>
        <v>529.5794725588025</v>
      </c>
      <c r="G344" s="4">
        <f>100*E344/304.3</f>
        <v>914.4594150509365</v>
      </c>
      <c r="H344" s="9">
        <f>100*(B344-B332)/B332</f>
        <v>10.810810810810821</v>
      </c>
      <c r="I344" s="9">
        <f>100*(D344-D332)/D332</f>
        <v>5.816733067729091</v>
      </c>
      <c r="J344" s="9">
        <f>100*(C344-C343)/C343</f>
        <v>-0.026910656620027645</v>
      </c>
      <c r="K344" s="9">
        <f>100*(E344-E343)/E343</f>
        <v>0.16197537974227919</v>
      </c>
      <c r="L344" s="9">
        <f>(J344-0.41)^2</f>
        <v>0.19089092186814366</v>
      </c>
      <c r="M344" s="9">
        <f>(K344-0.554)^2</f>
        <v>0.15368330288821028</v>
      </c>
      <c r="N344" s="9">
        <f>(J344-0.41)*(K344-0.554)</f>
        <v>0.17127973424801782</v>
      </c>
    </row>
    <row r="345" spans="1:14" ht="12.75">
      <c r="A345" s="9">
        <f>A344+(1/12)</f>
        <v>1987.5833333333073</v>
      </c>
      <c r="B345" s="4">
        <v>744.2</v>
      </c>
      <c r="C345" s="4">
        <v>744.9</v>
      </c>
      <c r="D345" s="4">
        <v>2791.1</v>
      </c>
      <c r="E345" s="4">
        <v>2791.8</v>
      </c>
      <c r="F345" s="4">
        <f>100*C345/140.3</f>
        <v>530.9337134711333</v>
      </c>
      <c r="G345" s="4">
        <f>100*E345/304.3</f>
        <v>917.4498849819257</v>
      </c>
      <c r="H345" s="9">
        <f>100*(B345-B333)/B333</f>
        <v>9.6992924528302</v>
      </c>
      <c r="I345" s="9">
        <f>100*(D345-D333)/D333</f>
        <v>5.364288410721024</v>
      </c>
      <c r="J345" s="9">
        <f>100*(C345-C344)/C344</f>
        <v>0.25572005383579777</v>
      </c>
      <c r="K345" s="9">
        <f>100*(E345-E344)/E344</f>
        <v>0.3270205196392124</v>
      </c>
      <c r="L345" s="9">
        <f>(J345-0.41)^2</f>
        <v>0.023802301788429132</v>
      </c>
      <c r="M345" s="9">
        <f>(K345-0.554)^2</f>
        <v>0.051519684504853176</v>
      </c>
      <c r="N345" s="9">
        <f>(J345-0.41)*(K345-0.554)</f>
        <v>0.035018382010440906</v>
      </c>
    </row>
    <row r="346" spans="1:14" ht="12.75">
      <c r="A346" s="9">
        <f>A345+(1/12)</f>
        <v>1987.6666666666406</v>
      </c>
      <c r="B346" s="4">
        <v>744.5</v>
      </c>
      <c r="C346" s="4">
        <v>747.6</v>
      </c>
      <c r="D346" s="4">
        <v>2797</v>
      </c>
      <c r="E346" s="4">
        <v>2803.2</v>
      </c>
      <c r="F346" s="4">
        <f>100*C346/140.3</f>
        <v>532.8581610833927</v>
      </c>
      <c r="G346" s="4">
        <f>100*E346/304.3</f>
        <v>921.1961879723956</v>
      </c>
      <c r="H346" s="9">
        <f>100*(B346-B334)/B334</f>
        <v>8.765522279035793</v>
      </c>
      <c r="I346" s="9">
        <f>100*(D346-D334)/D334</f>
        <v>4.949157630107692</v>
      </c>
      <c r="J346" s="9">
        <f>100*(C346-C345)/C345</f>
        <v>0.36246476037052566</v>
      </c>
      <c r="K346" s="9">
        <f>100*(E346-E345)/E345</f>
        <v>0.4083387062110336</v>
      </c>
      <c r="L346" s="9">
        <f>(J346-0.41)^2</f>
        <v>0.0022595990066315453</v>
      </c>
      <c r="M346" s="9">
        <f>(K346-0.554)^2</f>
        <v>0.0212172125082756</v>
      </c>
      <c r="N346" s="9">
        <f>(J346-0.41)*(K346-0.554)</f>
        <v>0.0069240445049977796</v>
      </c>
    </row>
    <row r="347" spans="1:14" ht="12.75">
      <c r="A347" s="9">
        <f>A346+(1/12)</f>
        <v>1987.7499999999739</v>
      </c>
      <c r="B347" s="4">
        <v>753.2</v>
      </c>
      <c r="C347" s="4">
        <v>756.2</v>
      </c>
      <c r="D347" s="4">
        <v>2815.2</v>
      </c>
      <c r="E347" s="4">
        <v>2818.8</v>
      </c>
      <c r="F347" s="4">
        <f>100*C347/140.3</f>
        <v>538.9878831076264</v>
      </c>
      <c r="G347" s="4">
        <f>100*E347/304.3</f>
        <v>926.3227078540913</v>
      </c>
      <c r="H347" s="9">
        <f>100*(B347-B335)/B335</f>
        <v>8.812481941635365</v>
      </c>
      <c r="I347" s="9">
        <f>100*(D347-D335)/D335</f>
        <v>4.724350866750986</v>
      </c>
      <c r="J347" s="9">
        <f>100*(C347-C346)/C346</f>
        <v>1.1503477795612658</v>
      </c>
      <c r="K347" s="9">
        <f>100*(E347-E346)/E346</f>
        <v>0.5565068493150815</v>
      </c>
      <c r="L347" s="9">
        <f>(J347-0.41)^2</f>
        <v>0.5481148347012967</v>
      </c>
      <c r="M347" s="9">
        <f>(K347-0.554)^2</f>
        <v>6.284293488524556E-06</v>
      </c>
      <c r="N347" s="9">
        <f>(J347-0.41)*(K347-0.554)</f>
        <v>0.0018559403241152643</v>
      </c>
    </row>
    <row r="348" spans="1:14" ht="12.75">
      <c r="A348" s="9">
        <f>A347+(1/12)</f>
        <v>1987.833333333307</v>
      </c>
      <c r="B348" s="4">
        <v>755.5</v>
      </c>
      <c r="C348" s="4">
        <v>753.2</v>
      </c>
      <c r="D348" s="4">
        <v>2826.2</v>
      </c>
      <c r="E348" s="4">
        <v>2823.5</v>
      </c>
      <c r="F348" s="4">
        <f>100*C348/140.3</f>
        <v>536.8496079828938</v>
      </c>
      <c r="G348" s="4">
        <f>100*E348/304.3</f>
        <v>927.8672362799869</v>
      </c>
      <c r="H348" s="9">
        <f>100*(B348-B336)/B336</f>
        <v>6.588600451467276</v>
      </c>
      <c r="I348" s="9">
        <f>100*(D348-D336)/D336</f>
        <v>4.334022445363247</v>
      </c>
      <c r="J348" s="9">
        <f>100*(C348-C347)/C347</f>
        <v>-0.3967204443268976</v>
      </c>
      <c r="K348" s="9">
        <f>100*(E348-E347)/E347</f>
        <v>0.16673761884489208</v>
      </c>
      <c r="L348" s="9">
        <f>(J348-0.41)^2</f>
        <v>0.6507978752949871</v>
      </c>
      <c r="M348" s="9">
        <f>(K348-0.554)^2</f>
        <v>0.14997215185792412</v>
      </c>
      <c r="N348" s="9">
        <f>(J348-0.41)*(K348-0.554)</f>
        <v>0.31241248019654105</v>
      </c>
    </row>
    <row r="349" spans="1:14" ht="12.75">
      <c r="A349" s="9">
        <f>A348+(1/12)</f>
        <v>1987.9166666666404</v>
      </c>
      <c r="B349" s="4">
        <v>765.4</v>
      </c>
      <c r="C349" s="4">
        <v>750.2</v>
      </c>
      <c r="D349" s="4">
        <v>2842.9</v>
      </c>
      <c r="E349" s="4">
        <v>2831</v>
      </c>
      <c r="F349" s="4">
        <f>100*C349/140.3</f>
        <v>534.7113328581611</v>
      </c>
      <c r="G349" s="4">
        <f>100*E349/304.3</f>
        <v>930.3319093000329</v>
      </c>
      <c r="H349" s="9">
        <f>100*(B349-B337)/B337</f>
        <v>3.460394701270617</v>
      </c>
      <c r="I349" s="9">
        <f>100*(D349-D337)/D337</f>
        <v>3.5929016506941625</v>
      </c>
      <c r="J349" s="9">
        <f>100*(C349-C348)/C348</f>
        <v>-0.3983005841741901</v>
      </c>
      <c r="K349" s="9">
        <f>100*(E349-E348)/E348</f>
        <v>0.2656277669559058</v>
      </c>
      <c r="L349" s="9">
        <f>(J349-0.41)^2</f>
        <v>0.6533498343763371</v>
      </c>
      <c r="M349" s="9">
        <f>(K349-0.554)^2</f>
        <v>0.08315854479083741</v>
      </c>
      <c r="N349" s="9">
        <f>(J349-0.41)*(K349-0.554)</f>
        <v>0.23309144442915708</v>
      </c>
    </row>
    <row r="350" spans="1:14" ht="12.75">
      <c r="A350" s="9">
        <f>A349+(1/12)</f>
        <v>1987.9999999999736</v>
      </c>
      <c r="B350" s="4">
        <v>764.2</v>
      </c>
      <c r="C350" s="4">
        <v>756.2</v>
      </c>
      <c r="D350" s="4">
        <v>2861.8</v>
      </c>
      <c r="E350" s="4">
        <v>2852</v>
      </c>
      <c r="F350" s="4">
        <f>100*C350/140.3</f>
        <v>538.9878831076264</v>
      </c>
      <c r="G350" s="4">
        <f>100*E350/304.3</f>
        <v>937.2329937561617</v>
      </c>
      <c r="H350" s="9">
        <f>100*(B350-B338)/B338</f>
        <v>3.676570343237013</v>
      </c>
      <c r="I350" s="9">
        <f>100*(D350-D338)/D338</f>
        <v>3.801233224519412</v>
      </c>
      <c r="J350" s="9">
        <f>100*(C350-C349)/C349</f>
        <v>0.7997867235403892</v>
      </c>
      <c r="K350" s="9">
        <f>100*(E350-E349)/E349</f>
        <v>0.7417873542917697</v>
      </c>
      <c r="L350" s="9">
        <f>(J350-0.41)^2</f>
        <v>0.1519336898483518</v>
      </c>
      <c r="M350" s="9">
        <f>(K350-0.554)^2</f>
        <v>0.03526409043190261</v>
      </c>
      <c r="N350" s="9">
        <f>(J350-0.41)*(K350-0.554)</f>
        <v>0.07319701755170713</v>
      </c>
    </row>
    <row r="351" spans="1:14" ht="12.75">
      <c r="A351" s="9">
        <f>A350+(1/12)</f>
        <v>1988.0833333333069</v>
      </c>
      <c r="B351" s="4">
        <v>744.5</v>
      </c>
      <c r="C351" s="4">
        <v>757.7</v>
      </c>
      <c r="D351" s="4">
        <v>2863.4</v>
      </c>
      <c r="E351" s="4">
        <v>2875</v>
      </c>
      <c r="F351" s="4">
        <f>100*C351/140.3</f>
        <v>540.0570206699929</v>
      </c>
      <c r="G351" s="4">
        <f>100*E351/304.3</f>
        <v>944.7913243509694</v>
      </c>
      <c r="H351" s="9">
        <f>100*(B351-B339)/B339</f>
        <v>3.82094547482917</v>
      </c>
      <c r="I351" s="9">
        <f>100*(D351-D339)/D339</f>
        <v>4.549437709945958</v>
      </c>
      <c r="J351" s="9">
        <f>100*(C351-C350)/C350</f>
        <v>0.1983602221634488</v>
      </c>
      <c r="K351" s="9">
        <f>100*(E351-E350)/E350</f>
        <v>0.8064516129032258</v>
      </c>
      <c r="L351" s="9">
        <f>(J351-0.41)^2</f>
        <v>0.044791395562704735</v>
      </c>
      <c r="M351" s="9">
        <f>(K351-0.554)^2</f>
        <v>0.06373181685744012</v>
      </c>
      <c r="N351" s="9">
        <f>(J351-0.41)*(K351-0.554)</f>
        <v>-0.053428803269317704</v>
      </c>
    </row>
    <row r="352" spans="1:14" ht="12.75">
      <c r="A352" s="9">
        <f>A351+(1/12)</f>
        <v>1988.1666666666401</v>
      </c>
      <c r="B352" s="4">
        <v>751.6</v>
      </c>
      <c r="C352" s="4">
        <v>761.8</v>
      </c>
      <c r="D352" s="4">
        <v>2891.4</v>
      </c>
      <c r="E352" s="4">
        <v>2895.3</v>
      </c>
      <c r="F352" s="4">
        <f>100*C352/140.3</f>
        <v>542.9793300071275</v>
      </c>
      <c r="G352" s="4">
        <f>100*E352/304.3</f>
        <v>951.4623726585606</v>
      </c>
      <c r="H352" s="9">
        <f>100*(B352-B340)/B340</f>
        <v>3.941363573502973</v>
      </c>
      <c r="I352" s="9">
        <f>100*(D352-D340)/D340</f>
        <v>5.092138261912547</v>
      </c>
      <c r="J352" s="9">
        <f>100*(C352-C351)/C351</f>
        <v>0.5411112577537164</v>
      </c>
      <c r="K352" s="9">
        <f>100*(E352-E351)/E351</f>
        <v>0.7060869565217455</v>
      </c>
      <c r="L352" s="9">
        <f>(J352-0.41)^2</f>
        <v>0.01719016190976146</v>
      </c>
      <c r="M352" s="9">
        <f>(K352-0.554)^2</f>
        <v>0.02313044234404728</v>
      </c>
      <c r="N352" s="9">
        <f>(J352-0.41)*(K352-0.554)</f>
        <v>0.019940312157500823</v>
      </c>
    </row>
    <row r="353" spans="1:14" ht="12.75">
      <c r="A353" s="9">
        <f>A352+(1/12)</f>
        <v>1988.2499999999734</v>
      </c>
      <c r="B353" s="4">
        <v>777.9</v>
      </c>
      <c r="C353" s="4">
        <v>768.1</v>
      </c>
      <c r="D353" s="4">
        <v>2930.1</v>
      </c>
      <c r="E353" s="4">
        <v>2915.4</v>
      </c>
      <c r="F353" s="4">
        <f>100*C353/140.3</f>
        <v>547.4697077690662</v>
      </c>
      <c r="G353" s="4">
        <f>100*E353/304.3</f>
        <v>958.0676963522839</v>
      </c>
      <c r="H353" s="9">
        <f>100*(B353-B341)/B341</f>
        <v>3.4441489361702096</v>
      </c>
      <c r="I353" s="9">
        <f>100*(D353-D341)/D341</f>
        <v>5.304582210242584</v>
      </c>
      <c r="J353" s="9">
        <f>100*(C353-C352)/C352</f>
        <v>0.8269887109477643</v>
      </c>
      <c r="K353" s="9">
        <f>100*(E353-E352)/E352</f>
        <v>0.6942285773494943</v>
      </c>
      <c r="L353" s="9">
        <f>(J353-0.41)^2</f>
        <v>0.17387958505787812</v>
      </c>
      <c r="M353" s="9">
        <f>(K353-0.554)^2</f>
        <v>0.019664053905463087</v>
      </c>
      <c r="N353" s="9">
        <f>(J353-0.41)*(K353-0.554)</f>
        <v>0.058473733707004455</v>
      </c>
    </row>
    <row r="354" spans="1:14" ht="12.75">
      <c r="A354" s="9">
        <f>A353+(1/12)</f>
        <v>1988.3333333333067</v>
      </c>
      <c r="B354" s="4">
        <v>763.4</v>
      </c>
      <c r="C354" s="4">
        <v>771.7</v>
      </c>
      <c r="D354" s="4">
        <v>2915.5</v>
      </c>
      <c r="E354" s="4">
        <v>2930.8</v>
      </c>
      <c r="F354" s="4">
        <f>100*C354/140.3</f>
        <v>550.0356379187455</v>
      </c>
      <c r="G354" s="4">
        <f>100*E354/304.3</f>
        <v>963.1284916201117</v>
      </c>
      <c r="H354" s="9">
        <f>100*(B354-B342)/B342</f>
        <v>3.259840389557693</v>
      </c>
      <c r="I354" s="9">
        <f>100*(D354-D342)/D342</f>
        <v>5.504089165520732</v>
      </c>
      <c r="J354" s="9">
        <f>100*(C354-C353)/C353</f>
        <v>0.46868897279000427</v>
      </c>
      <c r="K354" s="9">
        <f>100*(E354-E353)/E353</f>
        <v>0.5282294024833674</v>
      </c>
      <c r="L354" s="9">
        <f>(J354-0.41)^2</f>
        <v>0.003444395527145864</v>
      </c>
      <c r="M354" s="9">
        <f>(K354-0.554)^2</f>
        <v>0.0006641236963642748</v>
      </c>
      <c r="N354" s="9">
        <f>(J354-0.41)*(K354-0.554)</f>
        <v>-0.0015124498964358079</v>
      </c>
    </row>
    <row r="355" spans="1:14" ht="12.75">
      <c r="A355" s="9">
        <f>A354+(1/12)</f>
        <v>1988.41666666664</v>
      </c>
      <c r="B355" s="4">
        <v>778.5</v>
      </c>
      <c r="C355" s="4">
        <v>778.3</v>
      </c>
      <c r="D355" s="4">
        <v>2939.8</v>
      </c>
      <c r="E355" s="4">
        <v>2942.9</v>
      </c>
      <c r="F355" s="4">
        <f>100*C355/140.3</f>
        <v>554.7398431931575</v>
      </c>
      <c r="G355" s="4">
        <f>100*E355/304.3</f>
        <v>967.1048307591193</v>
      </c>
      <c r="H355" s="9">
        <f>100*(B355-B343)/B343</f>
        <v>4.66523258940576</v>
      </c>
      <c r="I355" s="9">
        <f>100*(D355-D343)/D343</f>
        <v>5.866253736180636</v>
      </c>
      <c r="J355" s="9">
        <f>100*(C355-C354)/C354</f>
        <v>0.8552546326292483</v>
      </c>
      <c r="K355" s="9">
        <f>100*(E355-E354)/E354</f>
        <v>0.4128565579363965</v>
      </c>
      <c r="L355" s="9">
        <f>(J355-0.41)^2</f>
        <v>0.19825168787780686</v>
      </c>
      <c r="M355" s="9">
        <f>(K355-0.554)^2</f>
        <v>0.01992147123756182</v>
      </c>
      <c r="N355" s="9">
        <f>(J355-0.41)*(K355-0.554)</f>
        <v>-0.0628447714440574</v>
      </c>
    </row>
    <row r="356" spans="1:14" ht="12.75">
      <c r="A356" s="9">
        <f>A355+(1/12)</f>
        <v>1988.4999999999732</v>
      </c>
      <c r="B356" s="4">
        <v>785.5</v>
      </c>
      <c r="C356" s="4">
        <v>781.4</v>
      </c>
      <c r="D356" s="4">
        <v>2958.7</v>
      </c>
      <c r="E356" s="4">
        <v>2952.7</v>
      </c>
      <c r="F356" s="4">
        <f>100*C356/140.3</f>
        <v>556.9493941553812</v>
      </c>
      <c r="G356" s="4">
        <f>100*E356/304.3</f>
        <v>970.3253368386461</v>
      </c>
      <c r="H356" s="9">
        <f>100*(B356-B344)/B344</f>
        <v>5.266684534977212</v>
      </c>
      <c r="I356" s="9">
        <f>100*(D356-D344)/D344</f>
        <v>6.092226047045311</v>
      </c>
      <c r="J356" s="9">
        <f>100*(C356-C355)/C355</f>
        <v>0.3983039958884778</v>
      </c>
      <c r="K356" s="9">
        <f>100*(E356-E355)/E355</f>
        <v>0.3330048591525273</v>
      </c>
      <c r="L356" s="9">
        <f>(J356-0.41)^2</f>
        <v>0.00013679651217674333</v>
      </c>
      <c r="M356" s="9">
        <f>(K356-0.554)^2</f>
        <v>0.04883885227819431</v>
      </c>
      <c r="N356" s="9">
        <f>(J356-0.41)*(K356-0.554)</f>
        <v>0.0025847600759784607</v>
      </c>
    </row>
    <row r="357" spans="1:14" ht="12.75">
      <c r="A357" s="9">
        <f>A356+(1/12)</f>
        <v>1988.5833333333064</v>
      </c>
      <c r="B357" s="4">
        <v>781</v>
      </c>
      <c r="C357" s="4">
        <v>783.3</v>
      </c>
      <c r="D357" s="4">
        <v>2955.6</v>
      </c>
      <c r="E357" s="4">
        <v>2957.8</v>
      </c>
      <c r="F357" s="4">
        <f>100*C357/140.3</f>
        <v>558.303635067712</v>
      </c>
      <c r="G357" s="4">
        <f>100*E357/304.3</f>
        <v>972.0013144922773</v>
      </c>
      <c r="H357" s="9">
        <f>100*(B357-B345)/B345</f>
        <v>4.944907282988438</v>
      </c>
      <c r="I357" s="9">
        <f>100*(D357-D345)/D345</f>
        <v>5.893733653398302</v>
      </c>
      <c r="J357" s="9">
        <f>100*(C357-C356)/C356</f>
        <v>0.2431533145636009</v>
      </c>
      <c r="K357" s="9">
        <f>100*(E357-E356)/E356</f>
        <v>0.17272327022726197</v>
      </c>
      <c r="L357" s="9">
        <f>(J357-0.41)^2</f>
        <v>0.027837816441112703</v>
      </c>
      <c r="M357" s="9">
        <f>(K357-0.554)^2</f>
        <v>0.14537194466619355</v>
      </c>
      <c r="N357" s="9">
        <f>(J357-0.41)*(K357-0.554)</f>
        <v>0.06361475859661096</v>
      </c>
    </row>
    <row r="358" spans="1:14" ht="12.75">
      <c r="A358" s="9">
        <f>A357+(1/12)</f>
        <v>1988.6666666666397</v>
      </c>
      <c r="B358" s="4">
        <v>779.7</v>
      </c>
      <c r="C358" s="4">
        <v>783.7</v>
      </c>
      <c r="D358" s="4">
        <v>2955.9</v>
      </c>
      <c r="E358" s="4">
        <v>2962.7</v>
      </c>
      <c r="F358" s="4">
        <f>100*C358/140.3</f>
        <v>558.5887384176764</v>
      </c>
      <c r="G358" s="4">
        <f>100*E358/304.3</f>
        <v>973.6115675320407</v>
      </c>
      <c r="H358" s="9">
        <f>100*(B358-B346)/B346</f>
        <v>4.728005372733384</v>
      </c>
      <c r="I358" s="9">
        <f>100*(D358-D346)/D346</f>
        <v>5.681086878798716</v>
      </c>
      <c r="J358" s="9">
        <f>100*(C358-C357)/C357</f>
        <v>0.05106600280864177</v>
      </c>
      <c r="K358" s="9">
        <f>100*(E358-E357)/E357</f>
        <v>0.1656636689431211</v>
      </c>
      <c r="L358" s="9">
        <f>(J358-0.41)^2</f>
        <v>0.12883361433976595</v>
      </c>
      <c r="M358" s="9">
        <f>(K358-0.554)^2</f>
        <v>0.15080510601871785</v>
      </c>
      <c r="N358" s="9">
        <f>(J358-0.41)*(K358-0.554)</f>
        <v>0.13938711156087213</v>
      </c>
    </row>
    <row r="359" spans="1:14" ht="12.75">
      <c r="A359" s="9">
        <f>A358+(1/12)</f>
        <v>1988.749999999973</v>
      </c>
      <c r="B359" s="4">
        <v>780.8</v>
      </c>
      <c r="C359" s="4">
        <v>783.3</v>
      </c>
      <c r="D359" s="4">
        <v>2967.8</v>
      </c>
      <c r="E359" s="4">
        <v>2971.1</v>
      </c>
      <c r="F359" s="4">
        <f>100*C359/140.3</f>
        <v>558.303635067712</v>
      </c>
      <c r="G359" s="4">
        <f>100*E359/304.3</f>
        <v>976.3720013144922</v>
      </c>
      <c r="H359" s="9">
        <f>100*(B359-B347)/B347</f>
        <v>3.6643653744025366</v>
      </c>
      <c r="I359" s="9">
        <f>100*(D359-D347)/D347</f>
        <v>5.420574026712147</v>
      </c>
      <c r="J359" s="9">
        <f>100*(C359-C358)/C358</f>
        <v>-0.0510399387520851</v>
      </c>
      <c r="K359" s="9">
        <f>100*(E359-E358)/E358</f>
        <v>0.2835251628582067</v>
      </c>
      <c r="L359" s="9">
        <f>(J359-0.41)^2</f>
        <v>0.21255782512452637</v>
      </c>
      <c r="M359" s="9">
        <f>(K359-0.554)^2</f>
        <v>0.07315663752687962</v>
      </c>
      <c r="N359" s="9">
        <f>(J359-0.41)*(K359-0.554)</f>
        <v>0.12469970234983259</v>
      </c>
    </row>
    <row r="360" spans="1:14" ht="12.75">
      <c r="A360" s="9">
        <f>A359+(1/12)</f>
        <v>1988.8333333333062</v>
      </c>
      <c r="B360" s="4">
        <v>786.9</v>
      </c>
      <c r="C360" s="4">
        <v>784.9</v>
      </c>
      <c r="D360" s="4">
        <v>2988.6</v>
      </c>
      <c r="E360" s="4">
        <v>2986.1</v>
      </c>
      <c r="F360" s="4">
        <f>100*C360/140.3</f>
        <v>559.4440484675695</v>
      </c>
      <c r="G360" s="4">
        <f>100*E360/304.3</f>
        <v>981.3013473545842</v>
      </c>
      <c r="H360" s="9">
        <f>100*(B360-B348)/B348</f>
        <v>4.156187954996688</v>
      </c>
      <c r="I360" s="9">
        <f>100*(D360-D348)/D348</f>
        <v>5.746231689193975</v>
      </c>
      <c r="J360" s="9">
        <f>100*(C360-C359)/C359</f>
        <v>0.20426401123452353</v>
      </c>
      <c r="K360" s="9">
        <f>100*(E360-E359)/E359</f>
        <v>0.5048635185621487</v>
      </c>
      <c r="L360" s="9">
        <f>(J360-0.41)^2</f>
        <v>0.04232729707330825</v>
      </c>
      <c r="M360" s="9">
        <f>(K360-0.554)^2</f>
        <v>0.0024143938080923074</v>
      </c>
      <c r="N360" s="9">
        <f>(J360-0.41)*(K360-0.554)</f>
        <v>0.010109142593072822</v>
      </c>
    </row>
    <row r="361" spans="1:14" ht="12.75">
      <c r="A361" s="9">
        <f>A360+(1/12)</f>
        <v>1988.9166666666395</v>
      </c>
      <c r="B361" s="4">
        <v>803.1</v>
      </c>
      <c r="C361" s="4">
        <v>786.7</v>
      </c>
      <c r="D361" s="4">
        <v>3006.5</v>
      </c>
      <c r="E361" s="4">
        <v>2994.1</v>
      </c>
      <c r="F361" s="4">
        <f>100*C361/140.3</f>
        <v>560.727013542409</v>
      </c>
      <c r="G361" s="4">
        <f>100*E361/304.3</f>
        <v>983.9303319093</v>
      </c>
      <c r="H361" s="9">
        <f>100*(B361-B349)/B349</f>
        <v>4.925529135092768</v>
      </c>
      <c r="I361" s="9">
        <f>100*(D361-D349)/D349</f>
        <v>5.754687115269616</v>
      </c>
      <c r="J361" s="9">
        <f>100*(C361-C360)/C360</f>
        <v>0.22932857688878433</v>
      </c>
      <c r="K361" s="9">
        <f>100*(E361-E360)/E360</f>
        <v>0.2679079736110646</v>
      </c>
      <c r="L361" s="9">
        <f>(J361-0.41)^2</f>
        <v>0.032642163129031905</v>
      </c>
      <c r="M361" s="9">
        <f>(K361-0.554)^2</f>
        <v>0.08184864756332733</v>
      </c>
      <c r="N361" s="9">
        <f>(J361-0.41)*(K361-0.554)</f>
        <v>0.051688653548460424</v>
      </c>
    </row>
    <row r="362" spans="1:14" ht="12.75">
      <c r="A362" s="9">
        <f>A361+(1/12)</f>
        <v>1988.9999999999727</v>
      </c>
      <c r="B362" s="4">
        <v>792.1</v>
      </c>
      <c r="C362" s="4">
        <v>785.7</v>
      </c>
      <c r="D362" s="4">
        <v>3004.6</v>
      </c>
      <c r="E362" s="4">
        <v>2997.4</v>
      </c>
      <c r="F362" s="4">
        <f>100*C362/140.3</f>
        <v>560.0142551674982</v>
      </c>
      <c r="G362" s="4">
        <f>100*E362/304.3</f>
        <v>985.0147880381203</v>
      </c>
      <c r="H362" s="9">
        <f>100*(B362-B350)/B350</f>
        <v>3.650876733839306</v>
      </c>
      <c r="I362" s="9">
        <f>100*(D362-D350)/D350</f>
        <v>4.989866517576341</v>
      </c>
      <c r="J362" s="9">
        <f>100*(C362-C361)/C361</f>
        <v>-0.1271132579128003</v>
      </c>
      <c r="K362" s="9">
        <f>100*(E362-E361)/E361</f>
        <v>0.11021675962727304</v>
      </c>
      <c r="L362" s="9">
        <f>(J362-0.41)^2</f>
        <v>0.2884906518257023</v>
      </c>
      <c r="M362" s="9">
        <f>(K362-0.554)^2</f>
        <v>0.1969435644357176</v>
      </c>
      <c r="N362" s="9">
        <f>(J362-0.41)*(K362-0.554)</f>
        <v>0.23836186204369475</v>
      </c>
    </row>
    <row r="363" spans="1:14" ht="12.75">
      <c r="A363" s="9">
        <f>A362+(1/12)</f>
        <v>1989.083333333306</v>
      </c>
      <c r="B363" s="4">
        <v>771.6</v>
      </c>
      <c r="C363" s="4">
        <v>783.8</v>
      </c>
      <c r="D363" s="4">
        <v>2988.3</v>
      </c>
      <c r="E363" s="4">
        <v>2997.8</v>
      </c>
      <c r="F363" s="4">
        <f>100*C363/140.3</f>
        <v>558.6600142551674</v>
      </c>
      <c r="G363" s="4">
        <f>100*E363/304.3</f>
        <v>985.146237265856</v>
      </c>
      <c r="H363" s="9">
        <f>100*(B363-B351)/B351</f>
        <v>3.6400268636668938</v>
      </c>
      <c r="I363" s="9">
        <f>100*(D363-D351)/D351</f>
        <v>4.361947335335618</v>
      </c>
      <c r="J363" s="9">
        <f>100*(C363-C362)/C362</f>
        <v>-0.2418225785923496</v>
      </c>
      <c r="K363" s="9">
        <f>100*(E363-E362)/E362</f>
        <v>0.013344898912393773</v>
      </c>
      <c r="L363" s="9">
        <f>(J363-0.41)^2</f>
        <v>0.4248726739627798</v>
      </c>
      <c r="M363" s="9">
        <f>(K363-0.554)^2</f>
        <v>0.29230793833204977</v>
      </c>
      <c r="N363" s="9">
        <f>(J363-0.41)*(K363-0.554)</f>
        <v>0.35241120212003096</v>
      </c>
    </row>
    <row r="364" spans="1:14" ht="12.75">
      <c r="A364" s="9">
        <f>A363+(1/12)</f>
        <v>1989.1666666666392</v>
      </c>
      <c r="B364" s="4">
        <v>774.6</v>
      </c>
      <c r="C364" s="4">
        <v>783</v>
      </c>
      <c r="D364" s="4">
        <v>3004.9</v>
      </c>
      <c r="E364" s="4">
        <v>3005.5</v>
      </c>
      <c r="F364" s="4">
        <f>100*C364/140.3</f>
        <v>558.0898075552387</v>
      </c>
      <c r="G364" s="4">
        <f>100*E364/304.3</f>
        <v>987.67663489977</v>
      </c>
      <c r="H364" s="9">
        <f>100*(B364-B352)/B352</f>
        <v>3.060138371474188</v>
      </c>
      <c r="I364" s="9">
        <f>100*(D364-D352)/D352</f>
        <v>3.925434045790966</v>
      </c>
      <c r="J364" s="9">
        <f>100*(C364-C363)/C363</f>
        <v>-0.10206685378922616</v>
      </c>
      <c r="K364" s="9">
        <f>100*(E364-E363)/E363</f>
        <v>0.25685502701980845</v>
      </c>
      <c r="L364" s="9">
        <f>(J364-0.41)^2</f>
        <v>0.2622124627495967</v>
      </c>
      <c r="M364" s="9">
        <f>(K364-0.554)^2</f>
        <v>0.0882951349673988</v>
      </c>
      <c r="N364" s="9">
        <f>(J364-0.41)*(K364-0.554)</f>
        <v>0.15215809143325132</v>
      </c>
    </row>
    <row r="365" spans="1:14" ht="12.75">
      <c r="A365" s="9">
        <f>A364+(1/12)</f>
        <v>1989.2499999999725</v>
      </c>
      <c r="B365" s="4">
        <v>790.2</v>
      </c>
      <c r="C365" s="4">
        <v>779.2</v>
      </c>
      <c r="D365" s="4">
        <v>3028.9</v>
      </c>
      <c r="E365" s="4">
        <v>3011.7</v>
      </c>
      <c r="F365" s="4">
        <f>100*C365/140.3</f>
        <v>555.3813257305773</v>
      </c>
      <c r="G365" s="4">
        <f>100*E365/304.3</f>
        <v>989.7140979296746</v>
      </c>
      <c r="H365" s="9">
        <f>100*(B365-B353)/B353</f>
        <v>1.5811801002699664</v>
      </c>
      <c r="I365" s="9">
        <f>100*(D365-D353)/D353</f>
        <v>3.3718985700146815</v>
      </c>
      <c r="J365" s="9">
        <f>100*(C365-C364)/C364</f>
        <v>-0.48531289910599673</v>
      </c>
      <c r="K365" s="9">
        <f>100*(E365-E364)/E364</f>
        <v>0.20628847113624416</v>
      </c>
      <c r="L365" s="9">
        <f>(J365-0.41)^2</f>
        <v>0.8015851873055846</v>
      </c>
      <c r="M365" s="9">
        <f>(K365-0.554)^2</f>
        <v>0.12090330730477054</v>
      </c>
      <c r="N365" s="9">
        <f>(J365-0.41)*(K365-0.554)</f>
        <v>0.3113106169595877</v>
      </c>
    </row>
    <row r="366" spans="1:14" ht="12.75">
      <c r="A366" s="9">
        <f>A365+(1/12)</f>
        <v>1989.3333333333057</v>
      </c>
      <c r="B366" s="4">
        <v>766.1</v>
      </c>
      <c r="C366" s="4">
        <v>775</v>
      </c>
      <c r="D366" s="4">
        <v>3001.8</v>
      </c>
      <c r="E366" s="4">
        <v>3017.4</v>
      </c>
      <c r="F366" s="4">
        <f>100*C366/140.3</f>
        <v>552.3877405559515</v>
      </c>
      <c r="G366" s="4">
        <f>100*E366/304.3</f>
        <v>991.5872494249096</v>
      </c>
      <c r="H366" s="9">
        <f>100*(B366-B354)/B354</f>
        <v>0.3536809012313395</v>
      </c>
      <c r="I366" s="9">
        <f>100*(D366-D354)/D354</f>
        <v>2.9600411593208773</v>
      </c>
      <c r="J366" s="9">
        <f>100*(C366-C365)/C365</f>
        <v>-0.5390143737166383</v>
      </c>
      <c r="K366" s="9">
        <f>100*(E366-E365)/E365</f>
        <v>0.1892618786731837</v>
      </c>
      <c r="L366" s="9">
        <f>(J366-0.41)^2</f>
        <v>0.9006282815207832</v>
      </c>
      <c r="M366" s="9">
        <f>(K366-0.554)^2</f>
        <v>0.13303389714901542</v>
      </c>
      <c r="N366" s="9">
        <f>(J366-0.41)*(K366-0.554)</f>
        <v>0.3461417197815519</v>
      </c>
    </row>
    <row r="367" spans="1:14" ht="12.75">
      <c r="A367" s="9">
        <f>A366+(1/12)</f>
        <v>1989.416666666639</v>
      </c>
      <c r="B367" s="4">
        <v>772.8</v>
      </c>
      <c r="C367" s="4">
        <v>773.5</v>
      </c>
      <c r="D367" s="4">
        <v>3028.4</v>
      </c>
      <c r="E367" s="4">
        <v>3033.7</v>
      </c>
      <c r="F367" s="4">
        <f>100*C367/140.3</f>
        <v>551.3186029935852</v>
      </c>
      <c r="G367" s="4">
        <f>100*E367/304.3</f>
        <v>996.9438054551429</v>
      </c>
      <c r="H367" s="9">
        <f>100*(B367-B355)/B355</f>
        <v>-0.7321772639691774</v>
      </c>
      <c r="I367" s="9">
        <f>100*(D367-D355)/D355</f>
        <v>3.0138104632968195</v>
      </c>
      <c r="J367" s="9">
        <f>100*(C367-C366)/C366</f>
        <v>-0.1935483870967742</v>
      </c>
      <c r="K367" s="9">
        <f>100*(E367-E366)/E366</f>
        <v>0.5402001723337883</v>
      </c>
      <c r="L367" s="9">
        <f>(J367-0.41)^2</f>
        <v>0.3642706555671176</v>
      </c>
      <c r="M367" s="9">
        <f>(K367-0.554)^2</f>
        <v>0.00019043524361714447</v>
      </c>
      <c r="N367" s="9">
        <f>(J367-0.41)*(K367-0.554)</f>
        <v>0.00832886373015557</v>
      </c>
    </row>
    <row r="368" spans="1:14" ht="12.75">
      <c r="A368" s="9">
        <f>A367+(1/12)</f>
        <v>1989.4999999999723</v>
      </c>
      <c r="B368" s="4">
        <v>780.7</v>
      </c>
      <c r="C368" s="4">
        <v>777.8</v>
      </c>
      <c r="D368" s="4">
        <v>3061.5</v>
      </c>
      <c r="E368" s="4">
        <v>3058.4</v>
      </c>
      <c r="F368" s="4">
        <f>100*C368/140.3</f>
        <v>554.383464005702</v>
      </c>
      <c r="G368" s="4">
        <f>100*E368/304.3</f>
        <v>1005.0607952678278</v>
      </c>
      <c r="H368" s="9">
        <f>100*(B368-B356)/B356</f>
        <v>-0.6110757479312482</v>
      </c>
      <c r="I368" s="9">
        <f>100*(D368-D356)/D356</f>
        <v>3.4744989353432314</v>
      </c>
      <c r="J368" s="9">
        <f>100*(C368-C367)/C367</f>
        <v>0.5559146735617265</v>
      </c>
      <c r="K368" s="9">
        <f>100*(E368-E367)/E367</f>
        <v>0.8141872960411469</v>
      </c>
      <c r="L368" s="9">
        <f>(J368-0.41)^2</f>
        <v>0.02129109196062522</v>
      </c>
      <c r="M368" s="9">
        <f>(K368-0.554)^2</f>
        <v>0.0676974290212034</v>
      </c>
      <c r="N368" s="9">
        <f>(J368-0.41)*(K368-0.554)</f>
        <v>0.03796514436675225</v>
      </c>
    </row>
    <row r="369" spans="1:14" ht="12.75">
      <c r="A369" s="9">
        <f>A368+(1/12)</f>
        <v>1989.5833333333055</v>
      </c>
      <c r="B369" s="4">
        <v>776.5</v>
      </c>
      <c r="C369" s="4">
        <v>779.4</v>
      </c>
      <c r="D369" s="4">
        <v>3077.1</v>
      </c>
      <c r="E369" s="4">
        <v>3080.4</v>
      </c>
      <c r="F369" s="4">
        <f>100*C369/140.3</f>
        <v>555.5238774055595</v>
      </c>
      <c r="G369" s="4">
        <f>100*E369/304.3</f>
        <v>1012.290502793296</v>
      </c>
      <c r="H369" s="9">
        <f>100*(B369-B357)/B357</f>
        <v>-0.5761843790012804</v>
      </c>
      <c r="I369" s="9">
        <f>100*(D369-D357)/D357</f>
        <v>4.110840438489647</v>
      </c>
      <c r="J369" s="9">
        <f>100*(C369-C368)/C368</f>
        <v>0.20570840833119347</v>
      </c>
      <c r="K369" s="9">
        <f>100*(E369-E368)/E368</f>
        <v>0.7193303688202982</v>
      </c>
      <c r="L369" s="9">
        <f>(J369-0.41)^2</f>
        <v>0.041735054426574374</v>
      </c>
      <c r="M369" s="9">
        <f>(K369-0.554)^2</f>
        <v>0.02733413085425582</v>
      </c>
      <c r="N369" s="9">
        <f>(J369-0.41)*(K369-0.554)</f>
        <v>-0.03377560419748953</v>
      </c>
    </row>
    <row r="370" spans="1:14" ht="12.75">
      <c r="A370" s="9">
        <f>A369+(1/12)</f>
        <v>1989.6666666666388</v>
      </c>
      <c r="B370" s="4">
        <v>777.7</v>
      </c>
      <c r="C370" s="4">
        <v>781</v>
      </c>
      <c r="D370" s="4">
        <v>3092.5</v>
      </c>
      <c r="E370" s="4">
        <v>3098.9</v>
      </c>
      <c r="F370" s="4">
        <f>100*C370/140.3</f>
        <v>556.664290805417</v>
      </c>
      <c r="G370" s="4">
        <f>100*E370/304.3</f>
        <v>1018.3700295760761</v>
      </c>
      <c r="H370" s="9">
        <f>100*(B370-B358)/B358</f>
        <v>-0.25650891368475054</v>
      </c>
      <c r="I370" s="9">
        <f>100*(D370-D358)/D358</f>
        <v>4.621265942690886</v>
      </c>
      <c r="J370" s="9">
        <f>100*(C370-C369)/C369</f>
        <v>0.2052861175263052</v>
      </c>
      <c r="K370" s="9">
        <f>100*(E370-E369)/E369</f>
        <v>0.6005713543695623</v>
      </c>
      <c r="L370" s="9">
        <f>(J370-0.41)^2</f>
        <v>0.041907773677453714</v>
      </c>
      <c r="M370" s="9">
        <f>(K370-0.554)^2</f>
        <v>0.0021688910478153476</v>
      </c>
      <c r="N370" s="9">
        <f>(J370-0.41)*(K370-0.554)</f>
        <v>-0.009533802765051363</v>
      </c>
    </row>
    <row r="371" spans="1:14" ht="12.75">
      <c r="A371" s="9">
        <f>A370+(1/12)</f>
        <v>1989.749999999972</v>
      </c>
      <c r="B371" s="4">
        <v>783.2</v>
      </c>
      <c r="C371" s="4">
        <v>786.6</v>
      </c>
      <c r="D371" s="4">
        <v>3115.8</v>
      </c>
      <c r="E371" s="4">
        <v>3120.7</v>
      </c>
      <c r="F371" s="4">
        <f>100*C371/140.3</f>
        <v>560.655737704918</v>
      </c>
      <c r="G371" s="4">
        <f>100*E371/304.3</f>
        <v>1025.5340124876766</v>
      </c>
      <c r="H371" s="9">
        <f>100*(B371-B359)/B359</f>
        <v>0.30737704918033953</v>
      </c>
      <c r="I371" s="9">
        <f>100*(D371-D359)/D359</f>
        <v>4.986858952759619</v>
      </c>
      <c r="J371" s="9">
        <f>100*(C371-C370)/C370</f>
        <v>0.7170294494238185</v>
      </c>
      <c r="K371" s="9">
        <f>100*(E371-E370)/E370</f>
        <v>0.703475426764327</v>
      </c>
      <c r="L371" s="9">
        <f>(J371-0.41)^2</f>
        <v>0.09426708281349315</v>
      </c>
      <c r="M371" s="9">
        <f>(K371-0.554)^2</f>
        <v>0.022342903206377655</v>
      </c>
      <c r="N371" s="9">
        <f>(J371-0.41)*(K371-0.554)</f>
        <v>0.0458933579818416</v>
      </c>
    </row>
    <row r="372" spans="1:14" ht="12.75">
      <c r="A372" s="9">
        <f>A371+(1/12)</f>
        <v>1989.8333333333053</v>
      </c>
      <c r="B372" s="4">
        <v>790.2</v>
      </c>
      <c r="C372" s="4">
        <v>787.9</v>
      </c>
      <c r="D372" s="4">
        <v>3142.3</v>
      </c>
      <c r="E372" s="4">
        <v>3139.7</v>
      </c>
      <c r="F372" s="4">
        <f>100*C372/140.3</f>
        <v>561.5823235923021</v>
      </c>
      <c r="G372" s="4">
        <f>100*E372/304.3</f>
        <v>1031.7778508051265</v>
      </c>
      <c r="H372" s="9">
        <f>100*(B372-B360)/B360</f>
        <v>0.4193671368661924</v>
      </c>
      <c r="I372" s="9">
        <f>100*(D372-D360)/D360</f>
        <v>5.142876263133249</v>
      </c>
      <c r="J372" s="9">
        <f>100*(C372-C371)/C371</f>
        <v>0.16526824307144095</v>
      </c>
      <c r="K372" s="9">
        <f>100*(E372-E371)/E371</f>
        <v>0.6088377607588041</v>
      </c>
      <c r="L372" s="9">
        <f>(J372-0.41)^2</f>
        <v>0.0598936328493393</v>
      </c>
      <c r="M372" s="9">
        <f>(K372-0.554)^2</f>
        <v>0.0030071800050398335</v>
      </c>
      <c r="N372" s="9">
        <f>(J372-0.41)*(K372-0.554)</f>
        <v>-0.013420541536530115</v>
      </c>
    </row>
    <row r="373" spans="1:14" ht="12.75">
      <c r="A373" s="9">
        <f>A372+(1/12)</f>
        <v>1989.9166666666385</v>
      </c>
      <c r="B373" s="4">
        <v>810.6</v>
      </c>
      <c r="C373" s="4">
        <v>792.9</v>
      </c>
      <c r="D373" s="4">
        <v>3171.8</v>
      </c>
      <c r="E373" s="4">
        <v>3158.8</v>
      </c>
      <c r="F373" s="4">
        <f>100*C373/140.3</f>
        <v>565.1461154668567</v>
      </c>
      <c r="G373" s="4">
        <f>100*E373/304.3</f>
        <v>1038.0545514295104</v>
      </c>
      <c r="H373" s="9">
        <f>100*(B373-B361)/B361</f>
        <v>0.9338812103100486</v>
      </c>
      <c r="I373" s="9">
        <f>100*(D373-D361)/D361</f>
        <v>5.498087477132885</v>
      </c>
      <c r="J373" s="9">
        <f>100*(C373-C372)/C372</f>
        <v>0.634598299276558</v>
      </c>
      <c r="K373" s="9">
        <f>100*(E373-E372)/E372</f>
        <v>0.6083383762779999</v>
      </c>
      <c r="L373" s="9">
        <f>(J373-0.41)^2</f>
        <v>0.050444396037922314</v>
      </c>
      <c r="M373" s="9">
        <f>(K373-0.554)^2</f>
        <v>0.0029526591365294985</v>
      </c>
      <c r="N373" s="9">
        <f>(J373-0.41)*(K373-0.554)</f>
        <v>0.012204306897488434</v>
      </c>
    </row>
    <row r="374" spans="1:14" ht="12.75">
      <c r="A374" s="9">
        <f>A373+(1/12)</f>
        <v>1989.9999999999718</v>
      </c>
      <c r="B374" s="4">
        <v>800.7</v>
      </c>
      <c r="C374" s="4">
        <v>795.4</v>
      </c>
      <c r="D374" s="4">
        <v>3176.5</v>
      </c>
      <c r="E374" s="4">
        <v>3172.7</v>
      </c>
      <c r="F374" s="4">
        <f>100*C374/140.3</f>
        <v>566.9280114041339</v>
      </c>
      <c r="G374" s="4">
        <f>100*E374/304.3</f>
        <v>1042.6224120933289</v>
      </c>
      <c r="H374" s="9">
        <f>100*(B374-B362)/B362</f>
        <v>1.0857214998106328</v>
      </c>
      <c r="I374" s="9">
        <f>100*(D374-D362)/D362</f>
        <v>5.7212274512414325</v>
      </c>
      <c r="J374" s="9">
        <f>100*(C374-C373)/C373</f>
        <v>0.3152982721654685</v>
      </c>
      <c r="K374" s="9">
        <f>100*(E374-E373)/E373</f>
        <v>0.44004052171709623</v>
      </c>
      <c r="L374" s="9">
        <f>(J374-0.41)^2</f>
        <v>0.00896841725484567</v>
      </c>
      <c r="M374" s="9">
        <f>(K374-0.554)^2</f>
        <v>0.012986762690511626</v>
      </c>
      <c r="N374" s="9">
        <f>(J374-0.41)*(K374-0.554)</f>
        <v>0.010792159496512755</v>
      </c>
    </row>
    <row r="375" spans="1:14" ht="12.75">
      <c r="A375" s="9">
        <f>A374+(1/12)</f>
        <v>1990.083333333305</v>
      </c>
      <c r="B375" s="4">
        <v>786.7</v>
      </c>
      <c r="C375" s="4">
        <v>798.1</v>
      </c>
      <c r="D375" s="4">
        <v>3176.6</v>
      </c>
      <c r="E375" s="4">
        <v>3185.1</v>
      </c>
      <c r="F375" s="4">
        <f>100*C375/140.3</f>
        <v>568.8524590163934</v>
      </c>
      <c r="G375" s="4">
        <f>100*E375/304.3</f>
        <v>1046.6973381531384</v>
      </c>
      <c r="H375" s="9">
        <f>100*(B375-B363)/B363</f>
        <v>1.9569725246241605</v>
      </c>
      <c r="I375" s="9">
        <f>100*(D375-D363)/D363</f>
        <v>6.301241508550001</v>
      </c>
      <c r="J375" s="9">
        <f>100*(C375-C374)/C374</f>
        <v>0.3394518481267344</v>
      </c>
      <c r="K375" s="9">
        <f>100*(E375-E374)/E374</f>
        <v>0.39083430516594986</v>
      </c>
      <c r="L375" s="9">
        <f>(J375-0.41)^2</f>
        <v>0.004977041732733345</v>
      </c>
      <c r="M375" s="9">
        <f>(K375-0.554)^2</f>
        <v>0.026623043970678394</v>
      </c>
      <c r="N375" s="9">
        <f>(J375-0.41)*(K375-0.554)</f>
        <v>0.011511038219659478</v>
      </c>
    </row>
    <row r="376" spans="1:14" ht="12.75">
      <c r="A376" s="9">
        <f>A375+(1/12)</f>
        <v>1990.1666666666383</v>
      </c>
      <c r="B376" s="4">
        <v>794.5</v>
      </c>
      <c r="C376" s="4">
        <v>801.6</v>
      </c>
      <c r="D376" s="4">
        <v>3198.6</v>
      </c>
      <c r="E376" s="4">
        <v>3196</v>
      </c>
      <c r="F376" s="4">
        <f>100*C376/140.3</f>
        <v>571.3471133285816</v>
      </c>
      <c r="G376" s="4">
        <f>100*E376/304.3</f>
        <v>1050.2793296089385</v>
      </c>
      <c r="H376" s="9">
        <f>100*(B376-B364)/B364</f>
        <v>2.5690679060160053</v>
      </c>
      <c r="I376" s="9">
        <f>100*(D376-D364)/D364</f>
        <v>6.446137974641413</v>
      </c>
      <c r="J376" s="9">
        <f>100*(C376-C375)/C375</f>
        <v>0.43854153614835234</v>
      </c>
      <c r="K376" s="9">
        <f>100*(E376-E375)/E375</f>
        <v>0.34221845467960477</v>
      </c>
      <c r="L376" s="9">
        <f>(J376-0.41)^2</f>
        <v>0.0008146192857077047</v>
      </c>
      <c r="M376" s="9">
        <f>(K376-0.554)^2</f>
        <v>0.04485142293829464</v>
      </c>
      <c r="N376" s="9">
        <f>(J376-0.41)*(K376-0.554)</f>
        <v>-0.0060445706313159864</v>
      </c>
    </row>
    <row r="377" spans="1:14" ht="12.75">
      <c r="A377" s="9">
        <f>A376+(1/12)</f>
        <v>1990.2499999999716</v>
      </c>
      <c r="B377" s="4">
        <v>816.2</v>
      </c>
      <c r="C377" s="4">
        <v>806.2</v>
      </c>
      <c r="D377" s="4">
        <v>3225.7</v>
      </c>
      <c r="E377" s="4">
        <v>3207.6</v>
      </c>
      <c r="F377" s="4">
        <f>100*C377/140.3</f>
        <v>574.6258018531718</v>
      </c>
      <c r="G377" s="4">
        <f>100*E377/304.3</f>
        <v>1054.0913572132763</v>
      </c>
      <c r="H377" s="9">
        <f>100*(B377-B365)/B365</f>
        <v>3.2903062515818777</v>
      </c>
      <c r="I377" s="9">
        <f>100*(D377-D365)/D365</f>
        <v>6.49740830004291</v>
      </c>
      <c r="J377" s="9">
        <f>100*(C377-C376)/C376</f>
        <v>0.5738522954091845</v>
      </c>
      <c r="K377" s="9">
        <f>100*(E377-E376)/E376</f>
        <v>0.36295369211514106</v>
      </c>
      <c r="L377" s="9">
        <f>(J377-0.41)^2</f>
        <v>0.026847574710858663</v>
      </c>
      <c r="M377" s="9">
        <f>(K377-0.554)^2</f>
        <v>0.03649869175643634</v>
      </c>
      <c r="N377" s="9">
        <f>(J377-0.41)*(K377-0.554)</f>
        <v>-0.03130337607638393</v>
      </c>
    </row>
    <row r="378" spans="1:14" ht="12.75">
      <c r="A378" s="9">
        <f>A377+(1/12)</f>
        <v>1990.3333333333048</v>
      </c>
      <c r="B378" s="4">
        <v>795.5</v>
      </c>
      <c r="C378" s="4">
        <v>804.3</v>
      </c>
      <c r="D378" s="4">
        <v>3192.2</v>
      </c>
      <c r="E378" s="4">
        <v>3206.4</v>
      </c>
      <c r="F378" s="4">
        <f>100*C378/140.3</f>
        <v>573.271560940841</v>
      </c>
      <c r="G378" s="4">
        <f>100*E378/304.3</f>
        <v>1053.697009530069</v>
      </c>
      <c r="H378" s="9">
        <f>100*(B378-B366)/B366</f>
        <v>3.8376191097767887</v>
      </c>
      <c r="I378" s="9">
        <f>100*(D378-D366)/D366</f>
        <v>6.342860950096596</v>
      </c>
      <c r="J378" s="9">
        <f>100*(C378-C377)/C377</f>
        <v>-0.2356735301414154</v>
      </c>
      <c r="K378" s="9">
        <f>100*(E378-E377)/E377</f>
        <v>-0.03741114852225396</v>
      </c>
      <c r="L378" s="9">
        <f>(J378-0.41)^2</f>
        <v>0.41689430752527723</v>
      </c>
      <c r="M378" s="9">
        <f>(K378-0.554)^2</f>
        <v>0.3497671465964115</v>
      </c>
      <c r="N378" s="9">
        <f>(J378-0.41)*(K378-0.554)</f>
        <v>0.3818585240313526</v>
      </c>
    </row>
    <row r="379" spans="1:14" ht="12.75">
      <c r="A379" s="9">
        <f>A378+(1/12)</f>
        <v>1990.416666666638</v>
      </c>
      <c r="B379" s="4">
        <v>809</v>
      </c>
      <c r="C379" s="4">
        <v>808.9</v>
      </c>
      <c r="D379" s="4">
        <v>3215.9</v>
      </c>
      <c r="E379" s="4">
        <v>3219.1</v>
      </c>
      <c r="F379" s="4">
        <f>100*C379/140.3</f>
        <v>576.5502494654312</v>
      </c>
      <c r="G379" s="4">
        <f>100*E379/304.3</f>
        <v>1057.8705225106803</v>
      </c>
      <c r="H379" s="9">
        <f>100*(B379-B367)/B367</f>
        <v>4.684265010351973</v>
      </c>
      <c r="I379" s="9">
        <f>100*(D379-D367)/D367</f>
        <v>6.191388191784441</v>
      </c>
      <c r="J379" s="9">
        <f>100*(C379-C378)/C378</f>
        <v>0.5719258982966583</v>
      </c>
      <c r="K379" s="9">
        <f>100*(E379-E378)/E378</f>
        <v>0.3960828343313316</v>
      </c>
      <c r="L379" s="9">
        <f>(J379-0.41)^2</f>
        <v>0.026219996539179734</v>
      </c>
      <c r="M379" s="9">
        <f>(K379-0.554)^2</f>
        <v>0.02493783121282567</v>
      </c>
      <c r="N379" s="9">
        <f>(J379-0.41)*(K379-0.554)</f>
        <v>-0.025570878907361348</v>
      </c>
    </row>
    <row r="380" spans="1:14" ht="12.75">
      <c r="A380" s="9">
        <f>A379+(1/12)</f>
        <v>1990.4999999999714</v>
      </c>
      <c r="B380" s="4">
        <v>811</v>
      </c>
      <c r="C380" s="4">
        <v>810.1</v>
      </c>
      <c r="D380" s="4">
        <v>3229.5</v>
      </c>
      <c r="E380" s="4">
        <v>3229.5</v>
      </c>
      <c r="F380" s="4">
        <f>100*C380/140.3</f>
        <v>577.4055595153243</v>
      </c>
      <c r="G380" s="4">
        <f>100*E380/304.3</f>
        <v>1061.2882024318108</v>
      </c>
      <c r="H380" s="9">
        <f>100*(B380-B368)/B368</f>
        <v>3.8811323171512684</v>
      </c>
      <c r="I380" s="9">
        <f>100*(D380-D368)/D368</f>
        <v>5.4875061244487995</v>
      </c>
      <c r="J380" s="9">
        <f>100*(C380-C379)/C379</f>
        <v>0.14834961058227786</v>
      </c>
      <c r="K380" s="9">
        <f>100*(E380-E379)/E379</f>
        <v>0.32307166599360354</v>
      </c>
      <c r="L380" s="9">
        <f>(J380-0.41)^2</f>
        <v>0.06846092628244563</v>
      </c>
      <c r="M380" s="9">
        <f>(K380-0.554)^2</f>
        <v>0.05332789544696982</v>
      </c>
      <c r="N380" s="9">
        <f>(J380-0.41)*(K380-0.554)</f>
        <v>0.060422488520359446</v>
      </c>
    </row>
    <row r="381" spans="1:14" ht="12.75">
      <c r="A381" s="9">
        <f>A380+(1/12)</f>
        <v>1990.5833333333046</v>
      </c>
      <c r="B381" s="4">
        <v>812.7</v>
      </c>
      <c r="C381" s="4">
        <v>815.7</v>
      </c>
      <c r="D381" s="4">
        <v>3243.6</v>
      </c>
      <c r="E381" s="4">
        <v>3247</v>
      </c>
      <c r="F381" s="4">
        <f>100*C381/140.3</f>
        <v>581.3970064148253</v>
      </c>
      <c r="G381" s="4">
        <f>100*E381/304.3</f>
        <v>1067.0391061452513</v>
      </c>
      <c r="H381" s="9">
        <f>100*(B381-B369)/B369</f>
        <v>4.661944623309729</v>
      </c>
      <c r="I381" s="9">
        <f>100*(D381-D369)/D369</f>
        <v>5.410938871014917</v>
      </c>
      <c r="J381" s="9">
        <f>100*(C381-C380)/C380</f>
        <v>0.6912726823848936</v>
      </c>
      <c r="K381" s="9">
        <f>100*(E381-E380)/E380</f>
        <v>0.5418795479176343</v>
      </c>
      <c r="L381" s="9">
        <f>(J381-0.41)^2</f>
        <v>0.07911432185599324</v>
      </c>
      <c r="M381" s="9">
        <f>(K381-0.554)^2</f>
        <v>0.0001469053586809251</v>
      </c>
      <c r="N381" s="9">
        <f>(J381-0.41)*(K381-0.554)</f>
        <v>-0.003409152068924594</v>
      </c>
    </row>
    <row r="382" spans="1:14" ht="12.75">
      <c r="A382" s="9">
        <f>A381+(1/12)</f>
        <v>1990.6666666666379</v>
      </c>
      <c r="B382" s="4">
        <v>817.1</v>
      </c>
      <c r="C382" s="4">
        <v>820.1</v>
      </c>
      <c r="D382" s="4">
        <v>3254</v>
      </c>
      <c r="E382" s="4">
        <v>3259.6</v>
      </c>
      <c r="F382" s="4">
        <f>100*C382/140.3</f>
        <v>584.5331432644333</v>
      </c>
      <c r="G382" s="4">
        <f>100*E382/304.3</f>
        <v>1071.1797568189286</v>
      </c>
      <c r="H382" s="9">
        <f>100*(B382-B370)/B370</f>
        <v>5.066220907805063</v>
      </c>
      <c r="I382" s="9">
        <f>100*(D382-D370)/D370</f>
        <v>5.222312045270816</v>
      </c>
      <c r="J382" s="9">
        <f>100*(C382-C381)/C381</f>
        <v>0.5394140002451854</v>
      </c>
      <c r="K382" s="9">
        <f>100*(E382-E381)/E381</f>
        <v>0.38805050816137693</v>
      </c>
      <c r="L382" s="9">
        <f>(J382-0.41)^2</f>
        <v>0.016747983459460845</v>
      </c>
      <c r="M382" s="9">
        <f>(K382-0.554)^2</f>
        <v>0.027539233841497243</v>
      </c>
      <c r="N382" s="9">
        <f>(J382-0.41)*(K382-0.554)</f>
        <v>-0.021476187577491965</v>
      </c>
    </row>
    <row r="383" spans="1:14" ht="12.75">
      <c r="A383" s="9">
        <f>A382+(1/12)</f>
        <v>1990.7499999999711</v>
      </c>
      <c r="B383" s="4">
        <v>816.1</v>
      </c>
      <c r="C383" s="4">
        <v>819.8</v>
      </c>
      <c r="D383" s="4">
        <v>3258.7</v>
      </c>
      <c r="E383" s="4">
        <v>3264.3</v>
      </c>
      <c r="F383" s="4">
        <f>100*C383/140.3</f>
        <v>584.3193157519601</v>
      </c>
      <c r="G383" s="4">
        <f>100*E383/304.3</f>
        <v>1072.7242852448242</v>
      </c>
      <c r="H383" s="9">
        <f>100*(B383-B371)/B371</f>
        <v>4.200715015321753</v>
      </c>
      <c r="I383" s="9">
        <f>100*(D383-D371)/D371</f>
        <v>4.586302073303794</v>
      </c>
      <c r="J383" s="9">
        <f>100*(C383-C382)/C382</f>
        <v>-0.03658090476771957</v>
      </c>
      <c r="K383" s="9">
        <f>100*(E383-E382)/E382</f>
        <v>0.14418947110075694</v>
      </c>
      <c r="L383" s="9">
        <f>(J383-0.41)^2</f>
        <v>0.199434504503155</v>
      </c>
      <c r="M383" s="9">
        <f>(K383-0.554)^2</f>
        <v>0.16794466959667734</v>
      </c>
      <c r="N383" s="9">
        <f>(J383-0.41)*(K383-0.554)</f>
        <v>0.18301355677916165</v>
      </c>
    </row>
    <row r="384" spans="1:14" ht="12.75">
      <c r="A384" s="9">
        <f>A383+(1/12)</f>
        <v>1990.8333333333044</v>
      </c>
      <c r="B384" s="4">
        <v>824.6</v>
      </c>
      <c r="C384" s="4">
        <v>822.1</v>
      </c>
      <c r="D384" s="4">
        <v>3270.7</v>
      </c>
      <c r="E384" s="4">
        <v>3268</v>
      </c>
      <c r="F384" s="4">
        <f>100*C384/140.3</f>
        <v>585.9586600142551</v>
      </c>
      <c r="G384" s="4">
        <f>100*E384/304.3</f>
        <v>1073.9401906013802</v>
      </c>
      <c r="H384" s="9">
        <f>100*(B384-B372)/B372</f>
        <v>4.353328271323712</v>
      </c>
      <c r="I384" s="9">
        <f>100*(D384-D372)/D372</f>
        <v>4.086178913534661</v>
      </c>
      <c r="J384" s="9">
        <f>100*(C384-C383)/C383</f>
        <v>0.28055623322762485</v>
      </c>
      <c r="K384" s="9">
        <f>100*(E384-E383)/E383</f>
        <v>0.11334742517537659</v>
      </c>
      <c r="L384" s="9">
        <f>(J384-0.41)^2</f>
        <v>0.016755688756221045</v>
      </c>
      <c r="M384" s="9">
        <f>(K384-0.554)^2</f>
        <v>0.19417469169957036</v>
      </c>
      <c r="N384" s="9">
        <f>(J384-0.41)*(K384-0.554)</f>
        <v>0.057039729123245134</v>
      </c>
    </row>
    <row r="385" spans="1:14" ht="12.75">
      <c r="A385" s="9">
        <f>A384+(1/12)</f>
        <v>1990.9166666666376</v>
      </c>
      <c r="B385" s="4">
        <v>842.7</v>
      </c>
      <c r="C385" s="4">
        <v>824.7</v>
      </c>
      <c r="D385" s="4">
        <v>3290.5</v>
      </c>
      <c r="E385" s="4">
        <v>3277.1</v>
      </c>
      <c r="F385" s="4">
        <f>100*C385/140.3</f>
        <v>587.8118317890235</v>
      </c>
      <c r="G385" s="4">
        <f>100*E385/304.3</f>
        <v>1076.9306605323693</v>
      </c>
      <c r="H385" s="9">
        <f>100*(B385-B373)/B373</f>
        <v>3.9600296076980044</v>
      </c>
      <c r="I385" s="9">
        <f>100*(D385-D373)/D373</f>
        <v>3.742354499022631</v>
      </c>
      <c r="J385" s="9">
        <f>100*(C385-C384)/C384</f>
        <v>0.3162632283177257</v>
      </c>
      <c r="K385" s="9">
        <f>100*(E385-E384)/E384</f>
        <v>0.2784577723378185</v>
      </c>
      <c r="L385" s="9">
        <f>(J385-0.41)^2</f>
        <v>0.00878658236541482</v>
      </c>
      <c r="M385" s="9">
        <f>(K385-0.554)^2</f>
        <v>0.0759235192250375</v>
      </c>
      <c r="N385" s="9">
        <f>(J385-0.41)*(K385-0.554)</f>
        <v>0.025828438883195155</v>
      </c>
    </row>
    <row r="386" spans="1:14" ht="12.75">
      <c r="A386" s="9">
        <f>A385+(1/12)</f>
        <v>1990.999999999971</v>
      </c>
      <c r="B386" s="4">
        <v>831.7</v>
      </c>
      <c r="C386" s="4">
        <v>827.1</v>
      </c>
      <c r="D386" s="4">
        <v>3294.6</v>
      </c>
      <c r="E386" s="4">
        <v>3293</v>
      </c>
      <c r="F386" s="4">
        <f>100*C386/140.3</f>
        <v>589.5224518888097</v>
      </c>
      <c r="G386" s="4">
        <f>100*E386/304.3</f>
        <v>1082.1557673348668</v>
      </c>
      <c r="H386" s="9">
        <f>100*(B386-B374)/B374</f>
        <v>3.871612339203197</v>
      </c>
      <c r="I386" s="9">
        <f>100*(D386-D374)/D374</f>
        <v>3.717928537698722</v>
      </c>
      <c r="J386" s="9">
        <f>100*(C386-C385)/C385</f>
        <v>0.29101491451436606</v>
      </c>
      <c r="K386" s="9">
        <f>100*(E386-E385)/E385</f>
        <v>0.4851850721674679</v>
      </c>
      <c r="L386" s="9">
        <f>(J386-0.41)^2</f>
        <v>0.01415745056802361</v>
      </c>
      <c r="M386" s="9">
        <f>(K386-0.554)^2</f>
        <v>0.004735494292596605</v>
      </c>
      <c r="N386" s="9">
        <f>(J386-0.41)*(K386-0.554)</f>
        <v>0.008187950070841563</v>
      </c>
    </row>
    <row r="387" spans="1:14" ht="12.75">
      <c r="A387" s="9">
        <f>A386+(1/12)</f>
        <v>1991.0833333333042</v>
      </c>
      <c r="B387" s="4">
        <v>822.1</v>
      </c>
      <c r="C387" s="4">
        <v>832.7</v>
      </c>
      <c r="D387" s="4">
        <v>3301.6</v>
      </c>
      <c r="E387" s="4">
        <v>3309.8</v>
      </c>
      <c r="F387" s="4">
        <f>100*C387/140.3</f>
        <v>593.5138987883107</v>
      </c>
      <c r="G387" s="4">
        <f>100*E387/304.3</f>
        <v>1087.6766348997699</v>
      </c>
      <c r="H387" s="9">
        <f>100*(B387-B375)/B375</f>
        <v>4.499809330113128</v>
      </c>
      <c r="I387" s="9">
        <f>100*(D387-D375)/D375</f>
        <v>3.9350248693571745</v>
      </c>
      <c r="J387" s="9">
        <f>100*(C387-C386)/C386</f>
        <v>0.6770644420263598</v>
      </c>
      <c r="K387" s="9">
        <f>100*(E387-E386)/E386</f>
        <v>0.5101730944427629</v>
      </c>
      <c r="L387" s="9">
        <f>(J387-0.41)^2</f>
        <v>0.07132341619485093</v>
      </c>
      <c r="M387" s="9">
        <f>(K387-0.554)^2</f>
        <v>0.0019207976507229817</v>
      </c>
      <c r="N387" s="9">
        <f>(J387-0.41)*(K387-0.554)</f>
        <v>-0.011704608078385501</v>
      </c>
    </row>
    <row r="388" spans="1:14" ht="12.75">
      <c r="A388" s="9">
        <f>A387+(1/12)</f>
        <v>1991.1666666666374</v>
      </c>
      <c r="B388" s="4">
        <v>833.7</v>
      </c>
      <c r="C388" s="4">
        <v>838.8</v>
      </c>
      <c r="D388" s="4">
        <v>3332.7</v>
      </c>
      <c r="E388" s="4">
        <v>3327.2</v>
      </c>
      <c r="F388" s="4">
        <f>100*C388/140.3</f>
        <v>597.8617248752672</v>
      </c>
      <c r="G388" s="4">
        <f>100*E388/304.3</f>
        <v>1093.3946763062766</v>
      </c>
      <c r="H388" s="9">
        <f>100*(B388-B376)/B376</f>
        <v>4.9339207048458205</v>
      </c>
      <c r="I388" s="9">
        <f>100*(D388-D376)/D376</f>
        <v>4.192459200900391</v>
      </c>
      <c r="J388" s="9">
        <f>100*(C388-C387)/C387</f>
        <v>0.7325567431247638</v>
      </c>
      <c r="K388" s="9">
        <f>100*(E388-E387)/E387</f>
        <v>0.5257115233548745</v>
      </c>
      <c r="L388" s="9">
        <f>(J388-0.41)^2</f>
        <v>0.10404285253525489</v>
      </c>
      <c r="M388" s="9">
        <f>(K388-0.554)^2</f>
        <v>0.0008002379109018149</v>
      </c>
      <c r="N388" s="9">
        <f>(J388-0.41)*(K388-0.554)</f>
        <v>-0.00912463889461265</v>
      </c>
    </row>
    <row r="389" spans="1:14" ht="12.75">
      <c r="A389" s="9">
        <f>A388+(1/12)</f>
        <v>1991.2499999999707</v>
      </c>
      <c r="B389" s="4">
        <v>851.9</v>
      </c>
      <c r="C389" s="4">
        <v>843.2</v>
      </c>
      <c r="D389" s="4">
        <v>3355.2</v>
      </c>
      <c r="E389" s="4">
        <v>3338.1</v>
      </c>
      <c r="F389" s="4">
        <f>100*C389/140.3</f>
        <v>600.9978617248752</v>
      </c>
      <c r="G389" s="4">
        <f>100*E389/304.3</f>
        <v>1096.9766677620769</v>
      </c>
      <c r="H389" s="9">
        <f>100*(B389-B377)/B377</f>
        <v>4.373927958833611</v>
      </c>
      <c r="I389" s="9">
        <f>100*(D389-D377)/D377</f>
        <v>4.014632482871935</v>
      </c>
      <c r="J389" s="9">
        <f>100*(C389-C388)/C388</f>
        <v>0.524558893657617</v>
      </c>
      <c r="K389" s="9">
        <f>100*(E389-E388)/E388</f>
        <v>0.32760278913200563</v>
      </c>
      <c r="L389" s="9">
        <f>(J389-0.41)^2</f>
        <v>0.013123740116057204</v>
      </c>
      <c r="M389" s="9">
        <f>(K389-0.554)^2</f>
        <v>0.05125569708880713</v>
      </c>
      <c r="N389" s="9">
        <f>(J389-0.41)*(K389-0.554)</f>
        <v>-0.025935814004207667</v>
      </c>
    </row>
    <row r="390" spans="1:14" ht="12.75">
      <c r="A390" s="9">
        <f>A389+(1/12)</f>
        <v>1991.333333333304</v>
      </c>
      <c r="B390" s="4">
        <v>840.3</v>
      </c>
      <c r="C390" s="4">
        <v>848.8</v>
      </c>
      <c r="D390" s="4">
        <v>3335.9</v>
      </c>
      <c r="E390" s="4">
        <v>3348.7</v>
      </c>
      <c r="F390" s="4">
        <f>100*C390/140.3</f>
        <v>604.9893086243762</v>
      </c>
      <c r="G390" s="4">
        <f>100*E390/304.3</f>
        <v>1100.4600722970752</v>
      </c>
      <c r="H390" s="9">
        <f>100*(B390-B378)/B378</f>
        <v>5.631678189817719</v>
      </c>
      <c r="I390" s="9">
        <f>100*(D390-D378)/D378</f>
        <v>4.501597644257887</v>
      </c>
      <c r="J390" s="9">
        <f>100*(C390-C389)/C389</f>
        <v>0.664136622390881</v>
      </c>
      <c r="K390" s="9">
        <f>100*(E390-E389)/E389</f>
        <v>0.3175459093496273</v>
      </c>
      <c r="L390" s="9">
        <f>(J390-0.41)^2</f>
        <v>0.06458542284024525</v>
      </c>
      <c r="M390" s="9">
        <f>(K390-0.554)^2</f>
        <v>0.0559105369852947</v>
      </c>
      <c r="N390" s="9">
        <f>(J390-0.41)*(K390-0.554)</f>
        <v>-0.060091643948392934</v>
      </c>
    </row>
    <row r="391" spans="1:14" ht="12.75">
      <c r="A391" s="9">
        <f>A390+(1/12)</f>
        <v>1991.4166666666372</v>
      </c>
      <c r="B391" s="4">
        <v>856.7</v>
      </c>
      <c r="C391" s="4">
        <v>856.7</v>
      </c>
      <c r="D391" s="4">
        <v>3355.1</v>
      </c>
      <c r="E391" s="4">
        <v>3357.6</v>
      </c>
      <c r="F391" s="4">
        <f>100*C391/140.3</f>
        <v>610.6200997861724</v>
      </c>
      <c r="G391" s="4">
        <f>100*E391/304.3</f>
        <v>1103.3848176141964</v>
      </c>
      <c r="H391" s="9">
        <f>100*(B391-B379)/B379</f>
        <v>5.896168108776273</v>
      </c>
      <c r="I391" s="9">
        <f>100*(D391-D379)/D379</f>
        <v>4.328492801393073</v>
      </c>
      <c r="J391" s="9">
        <f>100*(C391-C390)/C390</f>
        <v>0.9307257304429891</v>
      </c>
      <c r="K391" s="9">
        <f>100*(E391-E390)/E390</f>
        <v>0.26577477827216806</v>
      </c>
      <c r="L391" s="9">
        <f>(J391-0.41)^2</f>
        <v>0.27115528634538455</v>
      </c>
      <c r="M391" s="9">
        <f>(K391-0.554)^2</f>
        <v>0.08307377844005792</v>
      </c>
      <c r="N391" s="9">
        <f>(J391-0.41)*(K391-0.554)</f>
        <v>-0.1500862891163178</v>
      </c>
    </row>
    <row r="392" spans="1:14" ht="12.75">
      <c r="A392" s="9">
        <f>A391+(1/12)</f>
        <v>1991.4999999999704</v>
      </c>
      <c r="B392" s="4">
        <v>860.9</v>
      </c>
      <c r="C392" s="4">
        <v>861.5</v>
      </c>
      <c r="D392" s="4">
        <v>3359.5</v>
      </c>
      <c r="E392" s="4">
        <v>3361.1</v>
      </c>
      <c r="F392" s="4">
        <f>100*C392/140.3</f>
        <v>614.0413399857448</v>
      </c>
      <c r="G392" s="4">
        <f>100*E392/304.3</f>
        <v>1104.5349983568847</v>
      </c>
      <c r="H392" s="9">
        <f>100*(B392-B380)/B380</f>
        <v>6.152897657213314</v>
      </c>
      <c r="I392" s="9">
        <f>100*(D392-D380)/D380</f>
        <v>4.02539092738814</v>
      </c>
      <c r="J392" s="9">
        <f>100*(C392-C391)/C391</f>
        <v>0.5602894828994928</v>
      </c>
      <c r="K392" s="9">
        <f>100*(E392-E391)/E391</f>
        <v>0.10424112461281869</v>
      </c>
      <c r="L392" s="9">
        <f>(J392-0.41)^2</f>
        <v>0.022586928670196935</v>
      </c>
      <c r="M392" s="9">
        <f>(K392-0.554)^2</f>
        <v>0.2022830459895421</v>
      </c>
      <c r="N392" s="9">
        <f>(J392-0.41)*(K392-0.554)</f>
        <v>-0.0675940288113969</v>
      </c>
    </row>
    <row r="393" spans="1:14" ht="12.75">
      <c r="A393" s="9">
        <f>A392+(1/12)</f>
        <v>1991.5833333333037</v>
      </c>
      <c r="B393" s="4">
        <v>863.2</v>
      </c>
      <c r="C393" s="4">
        <v>866.7</v>
      </c>
      <c r="D393" s="4">
        <v>3356.3</v>
      </c>
      <c r="E393" s="4">
        <v>3359.9</v>
      </c>
      <c r="F393" s="4">
        <f>100*C393/140.3</f>
        <v>617.7476835352815</v>
      </c>
      <c r="G393" s="4">
        <f>100*E393/304.3</f>
        <v>1104.1406506736773</v>
      </c>
      <c r="H393" s="9">
        <f>100*(B393-B381)/B381</f>
        <v>6.213855051064353</v>
      </c>
      <c r="I393" s="9">
        <f>100*(D393-D381)/D381</f>
        <v>3.474534467875209</v>
      </c>
      <c r="J393" s="9">
        <f>100*(C393-C392)/C392</f>
        <v>0.6035983749274574</v>
      </c>
      <c r="K393" s="9">
        <f>100*(E393-E392)/E392</f>
        <v>-0.035702597363952815</v>
      </c>
      <c r="L393" s="9">
        <f>(J393-0.41)^2</f>
        <v>0.037480330774552366</v>
      </c>
      <c r="M393" s="9">
        <f>(K393-0.554)^2</f>
        <v>0.3477491533377924</v>
      </c>
      <c r="N393" s="9">
        <f>(J393-0.41)*(K393-0.554)</f>
        <v>-0.114165464540162</v>
      </c>
    </row>
    <row r="394" spans="1:14" ht="12.75">
      <c r="A394" s="9">
        <f>A393+(1/12)</f>
        <v>1991.666666666637</v>
      </c>
      <c r="B394" s="4">
        <v>866</v>
      </c>
      <c r="C394" s="4">
        <v>870.2</v>
      </c>
      <c r="D394" s="4">
        <v>3352.5</v>
      </c>
      <c r="E394" s="4">
        <v>3359.8</v>
      </c>
      <c r="F394" s="4">
        <f>100*C394/140.3</f>
        <v>620.2423378474697</v>
      </c>
      <c r="G394" s="4">
        <f>100*E394/304.3</f>
        <v>1104.1077883667433</v>
      </c>
      <c r="H394" s="9">
        <f>100*(B394-B382)/B382</f>
        <v>5.984579610818747</v>
      </c>
      <c r="I394" s="9">
        <f>100*(D394-D382)/D382</f>
        <v>3.0270436385986477</v>
      </c>
      <c r="J394" s="9">
        <f>100*(C394-C393)/C393</f>
        <v>0.4038306218991577</v>
      </c>
      <c r="K394" s="9">
        <f>100*(E394-E393)/E393</f>
        <v>-0.0029762790559215765</v>
      </c>
      <c r="L394" s="9">
        <f>(J394-0.41)^2</f>
        <v>3.806122615115232E-05</v>
      </c>
      <c r="M394" s="9">
        <f>(K394-0.554)^2</f>
        <v>0.31022257543097986</v>
      </c>
      <c r="N394" s="9">
        <f>(J394-0.41)*(K394-0.554)</f>
        <v>0.0034361972586962226</v>
      </c>
    </row>
    <row r="395" spans="1:14" ht="12.75">
      <c r="A395" s="9">
        <f>A394+(1/12)</f>
        <v>1991.7499999999702</v>
      </c>
      <c r="B395" s="4">
        <v>874</v>
      </c>
      <c r="C395" s="4">
        <v>878</v>
      </c>
      <c r="D395" s="4">
        <v>3358.8</v>
      </c>
      <c r="E395" s="4">
        <v>3365.2</v>
      </c>
      <c r="F395" s="4">
        <f>100*C395/140.3</f>
        <v>625.8018531717747</v>
      </c>
      <c r="G395" s="4">
        <f>100*E395/304.3</f>
        <v>1105.8823529411764</v>
      </c>
      <c r="H395" s="9">
        <f>100*(B395-B383)/B383</f>
        <v>7.094718784462686</v>
      </c>
      <c r="I395" s="9">
        <f>100*(D395-D383)/D383</f>
        <v>3.0717770890232416</v>
      </c>
      <c r="J395" s="9">
        <f>100*(C395-C394)/C394</f>
        <v>0.896345667662601</v>
      </c>
      <c r="K395" s="9">
        <f>100*(E395-E394)/E394</f>
        <v>0.1607238526102636</v>
      </c>
      <c r="L395" s="9">
        <f>(J395-0.41)^2</f>
        <v>0.2365321084541812</v>
      </c>
      <c r="M395" s="9">
        <f>(K395-0.554)^2</f>
        <v>0.15466612810571373</v>
      </c>
      <c r="N395" s="9">
        <f>(J395-0.41)*(K395-0.554)</f>
        <v>-0.19126815047803689</v>
      </c>
    </row>
    <row r="396" spans="1:14" ht="12.75">
      <c r="A396" s="9">
        <f>A395+(1/12)</f>
        <v>1991.8333333333035</v>
      </c>
      <c r="B396" s="4">
        <v>892.3</v>
      </c>
      <c r="C396" s="4">
        <v>887.6</v>
      </c>
      <c r="D396" s="4">
        <v>3376.3</v>
      </c>
      <c r="E396" s="4">
        <v>3370.6</v>
      </c>
      <c r="F396" s="4">
        <f>100*C396/140.3</f>
        <v>632.6443335709195</v>
      </c>
      <c r="G396" s="4">
        <f>100*E396/304.3</f>
        <v>1107.6569175156096</v>
      </c>
      <c r="H396" s="9">
        <f>100*(B396-B384)/B384</f>
        <v>8.21004123211253</v>
      </c>
      <c r="I396" s="9">
        <f>100*(D396-D384)/D384</f>
        <v>3.2286666462836813</v>
      </c>
      <c r="J396" s="9">
        <f>100*(C396-C395)/C395</f>
        <v>1.0933940774487498</v>
      </c>
      <c r="K396" s="9">
        <f>100*(E396-E395)/E395</f>
        <v>0.16046594556044488</v>
      </c>
      <c r="L396" s="9">
        <f>(J396-0.41)^2</f>
        <v>0.46702746509202797</v>
      </c>
      <c r="M396" s="9">
        <f>(K396-0.554)^2</f>
        <v>0.15486905200363474</v>
      </c>
      <c r="N396" s="9">
        <f>(J396-0.41)*(K396-0.554)</f>
        <v>-0.2689388420783859</v>
      </c>
    </row>
    <row r="397" spans="1:14" ht="12.75">
      <c r="A397" s="9">
        <f>A396+(1/12)</f>
        <v>1991.9166666666367</v>
      </c>
      <c r="B397" s="4">
        <v>915.6</v>
      </c>
      <c r="C397" s="4">
        <v>897</v>
      </c>
      <c r="D397" s="4">
        <v>3391.5</v>
      </c>
      <c r="E397" s="4">
        <v>3377.4</v>
      </c>
      <c r="F397" s="4">
        <f>100*C397/140.3</f>
        <v>639.3442622950819</v>
      </c>
      <c r="G397" s="4">
        <f>100*E397/304.3</f>
        <v>1109.8915543871178</v>
      </c>
      <c r="H397" s="9">
        <f>100*(B397-B385)/B385</f>
        <v>8.650765396938409</v>
      </c>
      <c r="I397" s="9">
        <f>100*(D397-D385)/D385</f>
        <v>3.0694423339917947</v>
      </c>
      <c r="J397" s="9">
        <f>100*(C397-C396)/C396</f>
        <v>1.0590356016223499</v>
      </c>
      <c r="K397" s="9">
        <f>100*(E397-E396)/E396</f>
        <v>0.20174449652881332</v>
      </c>
      <c r="L397" s="9">
        <f>(J397-0.41)^2</f>
        <v>0.42124721217328576</v>
      </c>
      <c r="M397" s="9">
        <f>(K397-0.554)^2</f>
        <v>0.12408393972573924</v>
      </c>
      <c r="N397" s="9">
        <f>(J397-0.41)*(K397-0.554)</f>
        <v>-0.22862636262020547</v>
      </c>
    </row>
    <row r="398" spans="1:14" ht="12.75">
      <c r="A398" s="9">
        <f>A397+(1/12)</f>
        <v>1991.99999999997</v>
      </c>
      <c r="B398" s="4">
        <v>916.4</v>
      </c>
      <c r="C398" s="4">
        <v>910.4</v>
      </c>
      <c r="D398" s="4">
        <v>3388.1</v>
      </c>
      <c r="E398" s="4">
        <v>3385.9</v>
      </c>
      <c r="F398" s="4">
        <f>100*C398/140.3</f>
        <v>648.8952245188881</v>
      </c>
      <c r="G398" s="4">
        <f>100*E398/304.3</f>
        <v>1112.6848504765035</v>
      </c>
      <c r="H398" s="9">
        <f>100*(B398-B386)/B386</f>
        <v>10.183960562702888</v>
      </c>
      <c r="I398" s="9">
        <f>100*(D398-D386)/D386</f>
        <v>2.8379772961816307</v>
      </c>
      <c r="J398" s="9">
        <f>100*(C398-C397)/C397</f>
        <v>1.493868450390187</v>
      </c>
      <c r="K398" s="9">
        <f>100*(E398-E397)/E397</f>
        <v>0.25167288446734176</v>
      </c>
      <c r="L398" s="9">
        <f>(J398-0.41)^2</f>
        <v>1.1747708177512253</v>
      </c>
      <c r="M398" s="9">
        <f>(K398-0.554)^2</f>
        <v>0.09140168478629732</v>
      </c>
      <c r="N398" s="9">
        <f>(J398-0.41)*(K398-0.554)</f>
        <v>-0.32768282222331735</v>
      </c>
    </row>
    <row r="399" spans="1:14" ht="12.75">
      <c r="A399" s="9">
        <f>A398+(1/12)</f>
        <v>1992.0833333333032</v>
      </c>
      <c r="B399" s="4">
        <v>915.1</v>
      </c>
      <c r="C399" s="4">
        <v>925.3</v>
      </c>
      <c r="D399" s="4">
        <v>3394.9</v>
      </c>
      <c r="E399" s="4">
        <v>3404.9</v>
      </c>
      <c r="F399" s="4">
        <f>100*C399/140.3</f>
        <v>659.5153243050605</v>
      </c>
      <c r="G399" s="4">
        <f>100*E399/304.3</f>
        <v>1118.9286887939534</v>
      </c>
      <c r="H399" s="9">
        <f>100*(B399-B387)/B387</f>
        <v>11.31249239751855</v>
      </c>
      <c r="I399" s="9">
        <f>100*(D399-D387)/D387</f>
        <v>2.8259025926823416</v>
      </c>
      <c r="J399" s="9">
        <f>100*(C399-C398)/C398</f>
        <v>1.6366432337434071</v>
      </c>
      <c r="K399" s="9">
        <f>100*(E399-E398)/E398</f>
        <v>0.5611506541835258</v>
      </c>
      <c r="L399" s="9">
        <f>(J399-0.41)^2</f>
        <v>1.5046536228884833</v>
      </c>
      <c r="M399" s="9">
        <f>(K399-0.554)^2</f>
        <v>5.11318552523748E-05</v>
      </c>
      <c r="N399" s="9">
        <f>(J399-0.41)*(K399-0.554)</f>
        <v>0.008771301571060892</v>
      </c>
    </row>
    <row r="400" spans="1:14" ht="12.75">
      <c r="A400" s="9">
        <f>A399+(1/12)</f>
        <v>1992.1666666666365</v>
      </c>
      <c r="B400" s="4">
        <v>929.6</v>
      </c>
      <c r="C400" s="4">
        <v>936.7</v>
      </c>
      <c r="D400" s="4">
        <v>3409.7</v>
      </c>
      <c r="E400" s="4">
        <v>3408.7</v>
      </c>
      <c r="F400" s="4">
        <f>100*C400/140.3</f>
        <v>667.6407697790448</v>
      </c>
      <c r="G400" s="4">
        <f>100*E400/304.3</f>
        <v>1120.1774564574432</v>
      </c>
      <c r="H400" s="9">
        <f>100*(B400-B388)/B388</f>
        <v>11.502938706968932</v>
      </c>
      <c r="I400" s="9">
        <f>100*(D400-D388)/D388</f>
        <v>2.3104389834068475</v>
      </c>
      <c r="J400" s="9">
        <f>100*(C400-C399)/C399</f>
        <v>1.2320328542094554</v>
      </c>
      <c r="K400" s="9">
        <f>100*(E400-E399)/E399</f>
        <v>0.1116038650180542</v>
      </c>
      <c r="L400" s="9">
        <f>(J400-0.41)^2</f>
        <v>0.6757380133997439</v>
      </c>
      <c r="M400" s="9">
        <f>(K400-0.554)^2</f>
        <v>0.19571434024696405</v>
      </c>
      <c r="N400" s="9">
        <f>(J400-0.41)*(K400-0.554)</f>
        <v>-0.3636641575304405</v>
      </c>
    </row>
    <row r="401" spans="1:14" ht="12.75">
      <c r="A401" s="9">
        <f>A400+(1/12)</f>
        <v>1992.2499999999698</v>
      </c>
      <c r="B401" s="4">
        <v>953.7</v>
      </c>
      <c r="C401" s="4">
        <v>943.7</v>
      </c>
      <c r="D401" s="4">
        <v>3423.8</v>
      </c>
      <c r="E401" s="4">
        <v>3404.4</v>
      </c>
      <c r="F401" s="4">
        <f>100*C401/140.3</f>
        <v>672.6300784034212</v>
      </c>
      <c r="G401" s="4">
        <f>100*E401/304.3</f>
        <v>1118.7643772592835</v>
      </c>
      <c r="H401" s="9">
        <f>100*(B401-B389)/B389</f>
        <v>11.949759361427406</v>
      </c>
      <c r="I401" s="9">
        <f>100*(D401-D389)/D389</f>
        <v>2.0445875059609073</v>
      </c>
      <c r="J401" s="9">
        <f>100*(C401-C400)/C400</f>
        <v>0.7473043663926551</v>
      </c>
      <c r="K401" s="9">
        <f>100*(E401-E400)/E400</f>
        <v>-0.12614779828086153</v>
      </c>
      <c r="L401" s="9">
        <f>(J401-0.41)^2</f>
        <v>0.11377423558755051</v>
      </c>
      <c r="M401" s="9">
        <f>(K401-0.554)^2</f>
        <v>0.46260102750630355</v>
      </c>
      <c r="N401" s="9">
        <f>(J401-0.41)*(K401-0.554)</f>
        <v>-0.2294168221524854</v>
      </c>
    </row>
    <row r="402" spans="1:14" ht="12.75">
      <c r="A402" s="9">
        <f>A401+(1/12)</f>
        <v>1992.333333333303</v>
      </c>
      <c r="B402" s="4">
        <v>942.9</v>
      </c>
      <c r="C402" s="4">
        <v>950.5</v>
      </c>
      <c r="D402" s="4">
        <v>3392.7</v>
      </c>
      <c r="E402" s="4">
        <v>3403.3</v>
      </c>
      <c r="F402" s="4">
        <f>100*C402/140.3</f>
        <v>677.4768353528153</v>
      </c>
      <c r="G402" s="4">
        <f>100*E402/304.3</f>
        <v>1118.4028918830102</v>
      </c>
      <c r="H402" s="9">
        <f>100*(B402-B390)/B390</f>
        <v>12.209925026776155</v>
      </c>
      <c r="I402" s="9">
        <f>100*(D402-D390)/D390</f>
        <v>1.702688929524258</v>
      </c>
      <c r="J402" s="9">
        <f>100*(C402-C401)/C401</f>
        <v>0.7205679771113653</v>
      </c>
      <c r="K402" s="9">
        <f>100*(E402-E401)/E401</f>
        <v>-0.0323111267771093</v>
      </c>
      <c r="L402" s="9">
        <f>(J402-0.41)^2</f>
        <v>0.09645246840704555</v>
      </c>
      <c r="M402" s="9">
        <f>(K402-0.554)^2</f>
        <v>0.3437607373826436</v>
      </c>
      <c r="N402" s="9">
        <f>(J402-0.41)*(K402-0.554)</f>
        <v>-0.18208946060105213</v>
      </c>
    </row>
    <row r="403" spans="1:14" ht="12.75">
      <c r="A403" s="9">
        <f>A402+(1/12)</f>
        <v>1992.4166666666363</v>
      </c>
      <c r="B403" s="4">
        <v>951</v>
      </c>
      <c r="C403" s="4">
        <v>954.3</v>
      </c>
      <c r="D403" s="4">
        <v>3393.3</v>
      </c>
      <c r="E403" s="4">
        <v>3398.1</v>
      </c>
      <c r="F403" s="4">
        <f>100*C403/140.3</f>
        <v>680.1853171774768</v>
      </c>
      <c r="G403" s="4">
        <f>100*E403/304.3</f>
        <v>1116.694051922445</v>
      </c>
      <c r="H403" s="9">
        <f>100*(B403-B391)/B391</f>
        <v>11.00735379946305</v>
      </c>
      <c r="I403" s="9">
        <f>100*(D403-D391)/D391</f>
        <v>1.138565169443542</v>
      </c>
      <c r="J403" s="9">
        <f>100*(C403-C402)/C402</f>
        <v>0.399789584429243</v>
      </c>
      <c r="K403" s="9">
        <f>100*(E403-E402)/E402</f>
        <v>-0.1527928775012568</v>
      </c>
      <c r="L403" s="9">
        <f>(J403-0.41)^2</f>
        <v>0.00010425258612755638</v>
      </c>
      <c r="M403" s="9">
        <f>(K403-0.554)^2</f>
        <v>0.4995561716865067</v>
      </c>
      <c r="N403" s="9">
        <f>(J403-0.41)*(K403-0.554)</f>
        <v>0.0072166490017389565</v>
      </c>
    </row>
    <row r="404" spans="1:14" ht="12.75">
      <c r="A404" s="9">
        <f>A403+(1/12)</f>
        <v>1992.4999999999695</v>
      </c>
      <c r="B404" s="4">
        <v>962</v>
      </c>
      <c r="C404" s="4">
        <v>963.2</v>
      </c>
      <c r="D404" s="4">
        <v>3397.8</v>
      </c>
      <c r="E404" s="4">
        <v>3398.3</v>
      </c>
      <c r="F404" s="4">
        <f>100*C404/140.3</f>
        <v>686.5288667141839</v>
      </c>
      <c r="G404" s="4">
        <f>100*E404/304.3</f>
        <v>1116.7597765363128</v>
      </c>
      <c r="H404" s="9">
        <f>100*(B404-B392)/B392</f>
        <v>11.74352421884075</v>
      </c>
      <c r="I404" s="9">
        <f>100*(D404-D392)/D392</f>
        <v>1.1400506027682744</v>
      </c>
      <c r="J404" s="9">
        <f>100*(C404-C403)/C403</f>
        <v>0.932620769150172</v>
      </c>
      <c r="K404" s="9">
        <f>100*(E404-E403)/E403</f>
        <v>0.005885641976406605</v>
      </c>
      <c r="L404" s="9">
        <f>(J404-0.41)^2</f>
        <v>0.27313246834711746</v>
      </c>
      <c r="M404" s="9">
        <f>(K404-0.554)^2</f>
        <v>0.300429349471616</v>
      </c>
      <c r="N404" s="9">
        <f>(J404-0.41)*(K404-0.554)</f>
        <v>-0.2864559473725432</v>
      </c>
    </row>
    <row r="405" spans="1:14" ht="12.75">
      <c r="A405" s="9">
        <f>A404+(1/12)</f>
        <v>1992.5833333333028</v>
      </c>
      <c r="B405" s="4">
        <v>970.1</v>
      </c>
      <c r="C405" s="4">
        <v>973.7</v>
      </c>
      <c r="D405" s="4">
        <v>3401</v>
      </c>
      <c r="E405" s="4">
        <v>3403.2</v>
      </c>
      <c r="F405" s="4">
        <f>100*C405/140.3</f>
        <v>694.0128296507484</v>
      </c>
      <c r="G405" s="4">
        <f>100*E405/304.3</f>
        <v>1118.3700295760761</v>
      </c>
      <c r="H405" s="9">
        <f>100*(B405-B393)/B393</f>
        <v>12.384151992585725</v>
      </c>
      <c r="I405" s="9">
        <f>100*(D405-D393)/D393</f>
        <v>1.3318237344694996</v>
      </c>
      <c r="J405" s="9">
        <f>100*(C405-C404)/C404</f>
        <v>1.0901162790697674</v>
      </c>
      <c r="K405" s="9">
        <f>100*(E405-E404)/E404</f>
        <v>0.1441897419297777</v>
      </c>
      <c r="L405" s="9">
        <f>(J405-0.41)^2</f>
        <v>0.4625581530557058</v>
      </c>
      <c r="M405" s="9">
        <f>(K405-0.554)^2</f>
        <v>0.16794444761958222</v>
      </c>
      <c r="N405" s="9">
        <f>(J405-0.41)*(K405-0.554)</f>
        <v>-0.2787186278433407</v>
      </c>
    </row>
    <row r="406" spans="1:14" ht="12.75">
      <c r="A406" s="9">
        <f>A405+(1/12)</f>
        <v>1992.666666666636</v>
      </c>
      <c r="B406" s="4">
        <v>982.7</v>
      </c>
      <c r="C406" s="4">
        <v>988.1</v>
      </c>
      <c r="D406" s="4">
        <v>3405.7</v>
      </c>
      <c r="E406" s="4">
        <v>3414.9</v>
      </c>
      <c r="F406" s="4">
        <f>100*C406/140.3</f>
        <v>704.2765502494653</v>
      </c>
      <c r="G406" s="4">
        <f>100*E406/304.3</f>
        <v>1122.214919487348</v>
      </c>
      <c r="H406" s="9">
        <f>100*(B406-B394)/B394</f>
        <v>13.47575057736721</v>
      </c>
      <c r="I406" s="9">
        <f>100*(D406-D394)/D394</f>
        <v>1.5868754660700914</v>
      </c>
      <c r="J406" s="9">
        <f>100*(C406-C405)/C405</f>
        <v>1.4788949368388598</v>
      </c>
      <c r="K406" s="9">
        <f>100*(E406-E405)/E405</f>
        <v>0.34379407616361873</v>
      </c>
      <c r="L406" s="9">
        <f>(J406-0.41)^2</f>
        <v>1.1425363859997502</v>
      </c>
      <c r="M406" s="9">
        <f>(K406-0.554)^2</f>
        <v>0.04418653041590654</v>
      </c>
      <c r="N406" s="9">
        <f>(J406-0.41)*(K406-0.554)</f>
        <v>-0.224688047682243</v>
      </c>
    </row>
    <row r="407" spans="1:14" ht="12.75">
      <c r="A407" s="9">
        <f>A406+(1/12)</f>
        <v>1992.7499999999693</v>
      </c>
      <c r="B407" s="4">
        <v>1000.8</v>
      </c>
      <c r="C407" s="4">
        <v>1003.8</v>
      </c>
      <c r="D407" s="4">
        <v>3423.3</v>
      </c>
      <c r="E407" s="4">
        <v>3428.5</v>
      </c>
      <c r="F407" s="4">
        <f>100*C407/140.3</f>
        <v>715.4668567355666</v>
      </c>
      <c r="G407" s="4">
        <f>100*E407/304.3</f>
        <v>1126.6841932303648</v>
      </c>
      <c r="H407" s="9">
        <f>100*(B407-B395)/B395</f>
        <v>14.508009153318074</v>
      </c>
      <c r="I407" s="9">
        <f>100*(D407-D395)/D395</f>
        <v>1.9203286888174347</v>
      </c>
      <c r="J407" s="9">
        <f>100*(C407-C406)/C406</f>
        <v>1.5889080052626183</v>
      </c>
      <c r="K407" s="9">
        <f>100*(E407-E406)/E406</f>
        <v>0.3982547073120709</v>
      </c>
      <c r="L407" s="9">
        <f>(J407-0.41)^2</f>
        <v>1.3898240848722858</v>
      </c>
      <c r="M407" s="9">
        <f>(K407-0.554)^2</f>
        <v>0.024256596194448712</v>
      </c>
      <c r="N407" s="9">
        <f>(J407-0.41)*(K407-0.554)</f>
        <v>-0.18360937233176922</v>
      </c>
    </row>
    <row r="408" spans="1:14" ht="12.75">
      <c r="A408" s="9">
        <f>A407+(1/12)</f>
        <v>1992.8333333333026</v>
      </c>
      <c r="B408" s="4">
        <v>1021.4</v>
      </c>
      <c r="C408" s="4">
        <v>1015.7</v>
      </c>
      <c r="D408" s="4">
        <v>3437.9</v>
      </c>
      <c r="E408" s="4">
        <v>3431.1</v>
      </c>
      <c r="F408" s="4">
        <f>100*C408/140.3</f>
        <v>723.9486813970063</v>
      </c>
      <c r="G408" s="4">
        <f>100*E408/304.3</f>
        <v>1127.5386132106473</v>
      </c>
      <c r="H408" s="9">
        <f>100*(B408-B396)/B396</f>
        <v>14.468228174380817</v>
      </c>
      <c r="I408" s="9">
        <f>100*(D408-D396)/D396</f>
        <v>1.8244824215857567</v>
      </c>
      <c r="J408" s="9">
        <f>100*(C408-C407)/C407</f>
        <v>1.185495118549521</v>
      </c>
      <c r="K408" s="9">
        <f>100*(E408-E407)/E407</f>
        <v>0.07583491322735625</v>
      </c>
      <c r="L408" s="9">
        <f>(J408-0.41)^2</f>
        <v>0.6013926788941358</v>
      </c>
      <c r="M408" s="9">
        <f>(K408-0.554)^2</f>
        <v>0.22864185020828998</v>
      </c>
      <c r="N408" s="9">
        <f>(J408-0.41)*(K408-0.554)</f>
        <v>-0.37081469065299344</v>
      </c>
    </row>
    <row r="409" spans="1:14" ht="12.75">
      <c r="A409" s="9">
        <f>A408+(1/12)</f>
        <v>1992.9166666666358</v>
      </c>
      <c r="B409" s="4">
        <v>1045.6</v>
      </c>
      <c r="C409" s="4">
        <v>1024.9</v>
      </c>
      <c r="D409" s="4">
        <v>3446.2</v>
      </c>
      <c r="E409" s="4">
        <v>3429.7</v>
      </c>
      <c r="F409" s="4">
        <f>100*C409/140.3</f>
        <v>730.5060584461868</v>
      </c>
      <c r="G409" s="4">
        <f>100*E409/304.3</f>
        <v>1127.0785409135722</v>
      </c>
      <c r="H409" s="9">
        <f>100*(B409-B397)/B397</f>
        <v>14.198339886413269</v>
      </c>
      <c r="I409" s="9">
        <f>100*(D409-D397)/D397</f>
        <v>1.6128556685832174</v>
      </c>
      <c r="J409" s="9">
        <f>100*(C409-C408)/C408</f>
        <v>0.9057792655311652</v>
      </c>
      <c r="K409" s="9">
        <f>100*(E409-E408)/E408</f>
        <v>-0.040803240943140424</v>
      </c>
      <c r="L409" s="9">
        <f>(J409-0.41)^2</f>
        <v>0.2457970801306216</v>
      </c>
      <c r="M409" s="9">
        <f>(K409-0.554)^2</f>
        <v>0.3537908954364637</v>
      </c>
      <c r="N409" s="9">
        <f>(J409-0.41)*(K409-0.554)</f>
        <v>-0.2948911139303469</v>
      </c>
    </row>
    <row r="410" spans="1:14" ht="12.75">
      <c r="A410" s="9">
        <f>A409+(1/12)</f>
        <v>1992.999999999969</v>
      </c>
      <c r="B410" s="4">
        <v>1039.8</v>
      </c>
      <c r="C410" s="4">
        <v>1030.4</v>
      </c>
      <c r="D410" s="4">
        <v>3428.6</v>
      </c>
      <c r="E410" s="4">
        <v>3424</v>
      </c>
      <c r="F410" s="4">
        <f>100*C410/140.3</f>
        <v>734.4262295081968</v>
      </c>
      <c r="G410" s="4">
        <f>100*E410/304.3</f>
        <v>1125.205389418337</v>
      </c>
      <c r="H410" s="9">
        <f>100*(B410-B398)/B398</f>
        <v>13.465735486687034</v>
      </c>
      <c r="I410" s="9">
        <f>100*(D410-D398)/D398</f>
        <v>1.1953602313981289</v>
      </c>
      <c r="J410" s="9">
        <f>100*(C410-C409)/C409</f>
        <v>0.5366377207532441</v>
      </c>
      <c r="K410" s="9">
        <f>100*(E410-E409)/E409</f>
        <v>-0.1661952940490369</v>
      </c>
      <c r="L410" s="9">
        <f>(J410-0.41)^2</f>
        <v>0.01603711231757664</v>
      </c>
      <c r="M410" s="9">
        <f>(K410-0.554)^2</f>
        <v>0.5186812615703787</v>
      </c>
      <c r="N410" s="9">
        <f>(J410-0.41)*(K410-0.554)</f>
        <v>-0.09120389053558249</v>
      </c>
    </row>
    <row r="411" spans="1:14" ht="12.75">
      <c r="A411" s="9">
        <f>A410+(1/12)</f>
        <v>1993.0833333333023</v>
      </c>
      <c r="B411" s="4">
        <v>1021.9</v>
      </c>
      <c r="C411" s="4">
        <v>1033.5</v>
      </c>
      <c r="D411" s="4">
        <v>3405.9</v>
      </c>
      <c r="E411" s="4">
        <v>3419.9</v>
      </c>
      <c r="F411" s="4">
        <f>100*C411/140.3</f>
        <v>736.6357804704205</v>
      </c>
      <c r="G411" s="4">
        <f>100*E411/304.3</f>
        <v>1123.8580348340454</v>
      </c>
      <c r="H411" s="9">
        <f>100*(B411-B399)/B399</f>
        <v>11.670855644191887</v>
      </c>
      <c r="I411" s="9">
        <f>100*(D411-D399)/D399</f>
        <v>0.3240154349170815</v>
      </c>
      <c r="J411" s="9">
        <f>100*(C411-C410)/C410</f>
        <v>0.3008540372670719</v>
      </c>
      <c r="K411" s="9">
        <f>100*(E411-E410)/E410</f>
        <v>-0.11974299065420295</v>
      </c>
      <c r="L411" s="9">
        <f>(J411-0.41)^2</f>
        <v>0.011912841180897728</v>
      </c>
      <c r="M411" s="9">
        <f>(K411-0.554)^2</f>
        <v>0.4539296174556694</v>
      </c>
      <c r="N411" s="9">
        <f>(J411-0.41)*(K411-0.554)</f>
        <v>0.07353632734951515</v>
      </c>
    </row>
    <row r="412" spans="1:14" ht="12.75">
      <c r="A412" s="9">
        <f>A411+(1/12)</f>
        <v>1993.1666666666356</v>
      </c>
      <c r="B412" s="4">
        <v>1030.5</v>
      </c>
      <c r="C412" s="4">
        <v>1038.5</v>
      </c>
      <c r="D412" s="4">
        <v>3415.7</v>
      </c>
      <c r="E412" s="4">
        <v>3417.3</v>
      </c>
      <c r="F412" s="4">
        <f>100*C412/140.3</f>
        <v>740.199572344975</v>
      </c>
      <c r="G412" s="4">
        <f>100*E412/304.3</f>
        <v>1123.0036148537627</v>
      </c>
      <c r="H412" s="9">
        <f>100*(B412-B400)/B400</f>
        <v>10.854130808950083</v>
      </c>
      <c r="I412" s="9">
        <f>100*(D412-D400)/D400</f>
        <v>0.17596856028389596</v>
      </c>
      <c r="J412" s="9">
        <f>100*(C412-C411)/C411</f>
        <v>0.4837929366231253</v>
      </c>
      <c r="K412" s="9">
        <f>100*(E412-E411)/E411</f>
        <v>-0.07602561478405535</v>
      </c>
      <c r="L412" s="9">
        <f>(J412-0.41)^2</f>
        <v>0.005445397495464588</v>
      </c>
      <c r="M412" s="9">
        <f>(K412-0.554)^2</f>
        <v>0.39693227528402697</v>
      </c>
      <c r="N412" s="9">
        <f>(J412-0.41)*(K412-0.554)</f>
        <v>-0.04649144026270536</v>
      </c>
    </row>
    <row r="413" spans="1:14" ht="12.75">
      <c r="A413" s="9">
        <f>A412+(1/12)</f>
        <v>1993.2499999999688</v>
      </c>
      <c r="B413" s="4">
        <v>1057.4</v>
      </c>
      <c r="C413" s="4">
        <v>1047.6</v>
      </c>
      <c r="D413" s="4">
        <v>3435.5</v>
      </c>
      <c r="E413" s="4">
        <v>3416.6</v>
      </c>
      <c r="F413" s="4">
        <f>100*C413/140.3</f>
        <v>746.6856735566641</v>
      </c>
      <c r="G413" s="4">
        <f>100*E413/304.3</f>
        <v>1122.773578705225</v>
      </c>
      <c r="H413" s="9">
        <f>100*(B413-B401)/B401</f>
        <v>10.873440285204994</v>
      </c>
      <c r="I413" s="9">
        <f>100*(D413-D401)/D401</f>
        <v>0.34172556808224247</v>
      </c>
      <c r="J413" s="9">
        <f>100*(C413-C412)/C412</f>
        <v>0.8762638420799143</v>
      </c>
      <c r="K413" s="9">
        <f>100*(E413-E412)/E412</f>
        <v>-0.0204840078424567</v>
      </c>
      <c r="L413" s="9">
        <f>(J413-0.41)^2</f>
        <v>0.21740197043112325</v>
      </c>
      <c r="M413" s="9">
        <f>(K413-0.554)^2</f>
        <v>0.33003187526673194</v>
      </c>
      <c r="N413" s="9">
        <f>(J413-0.41)*(K413-0.554)</f>
        <v>-0.2678611207100915</v>
      </c>
    </row>
    <row r="414" spans="1:14" ht="12.75">
      <c r="A414" s="9">
        <f>A413+(1/12)</f>
        <v>1993.333333333302</v>
      </c>
      <c r="B414" s="4">
        <v>1056.8</v>
      </c>
      <c r="C414" s="4">
        <v>1065.9</v>
      </c>
      <c r="D414" s="4">
        <v>3430.3</v>
      </c>
      <c r="E414" s="4">
        <v>3441.9</v>
      </c>
      <c r="F414" s="4">
        <f>100*C414/140.3</f>
        <v>759.7291518175339</v>
      </c>
      <c r="G414" s="4">
        <f>100*E414/304.3</f>
        <v>1131.0877423595136</v>
      </c>
      <c r="H414" s="9">
        <f>100*(B414-B402)/B402</f>
        <v>12.079753950578002</v>
      </c>
      <c r="I414" s="9">
        <f>100*(D414-D402)/D402</f>
        <v>1.1082618563386202</v>
      </c>
      <c r="J414" s="9">
        <f>100*(C414-C413)/C413</f>
        <v>1.746849942726249</v>
      </c>
      <c r="K414" s="9">
        <f>100*(E414-E413)/E413</f>
        <v>0.7405022537025167</v>
      </c>
      <c r="L414" s="9">
        <f>(J414-0.41)^2</f>
        <v>1.7871677693671753</v>
      </c>
      <c r="M414" s="9">
        <f>(K414-0.554)^2</f>
        <v>0.03478309063611787</v>
      </c>
      <c r="N414" s="9">
        <f>(J414-0.41)*(K414-0.554)</f>
        <v>0.2493255271805257</v>
      </c>
    </row>
    <row r="415" spans="1:14" ht="12.75">
      <c r="A415" s="9">
        <f>A414+(1/12)</f>
        <v>1993.4166666666354</v>
      </c>
      <c r="B415" s="4">
        <v>1071.8</v>
      </c>
      <c r="C415" s="4">
        <v>1075.1</v>
      </c>
      <c r="D415" s="4">
        <v>3444.7</v>
      </c>
      <c r="E415" s="4">
        <v>3447.7</v>
      </c>
      <c r="F415" s="4">
        <f>100*C415/140.3</f>
        <v>766.286528866714</v>
      </c>
      <c r="G415" s="4">
        <f>100*E415/304.3</f>
        <v>1132.9937561616825</v>
      </c>
      <c r="H415" s="9">
        <f>100*(B415-B403)/B403</f>
        <v>12.702418506834906</v>
      </c>
      <c r="I415" s="9">
        <f>100*(D415-D403)/D403</f>
        <v>1.5147496537293972</v>
      </c>
      <c r="J415" s="9">
        <f>100*(C415-C414)/C414</f>
        <v>0.8631203677643134</v>
      </c>
      <c r="K415" s="9">
        <f>100*(E415-E414)/E414</f>
        <v>0.16851157790754312</v>
      </c>
      <c r="L415" s="9">
        <f>(J415-0.41)^2</f>
        <v>0.2053180676828667</v>
      </c>
      <c r="M415" s="9">
        <f>(K415-0.554)^2</f>
        <v>0.14860132356733224</v>
      </c>
      <c r="N415" s="9">
        <f>(J415-0.41)*(K415-0.554)</f>
        <v>-0.17467265558741898</v>
      </c>
    </row>
    <row r="416" spans="1:14" ht="12.75">
      <c r="A416" s="9">
        <f>A415+(1/12)</f>
        <v>1993.4999999999686</v>
      </c>
      <c r="B416" s="4">
        <v>1083.1</v>
      </c>
      <c r="C416" s="4">
        <v>1084.5</v>
      </c>
      <c r="D416" s="4">
        <v>3447.9</v>
      </c>
      <c r="E416" s="4">
        <v>3447.1</v>
      </c>
      <c r="F416" s="4">
        <f>100*C416/140.3</f>
        <v>772.9864575908766</v>
      </c>
      <c r="G416" s="4">
        <f>100*E416/304.3</f>
        <v>1132.7965823200789</v>
      </c>
      <c r="H416" s="9">
        <f>100*(B416-B404)/B404</f>
        <v>12.58835758835758</v>
      </c>
      <c r="I416" s="9">
        <f>100*(D416-D404)/D404</f>
        <v>1.4744834893166139</v>
      </c>
      <c r="J416" s="9">
        <f>100*(C416-C415)/C415</f>
        <v>0.8743372709515479</v>
      </c>
      <c r="K416" s="9">
        <f>100*(E416-E415)/E415</f>
        <v>-0.017402906285347016</v>
      </c>
      <c r="L416" s="9">
        <f>(J416-0.41)^2</f>
        <v>0.21560910119473123</v>
      </c>
      <c r="M416" s="9">
        <f>(K416-0.554)^2</f>
        <v>0.3265012813113411</v>
      </c>
      <c r="N416" s="9">
        <f>(J416-0.41)*(K416-0.554)</f>
        <v>-0.26532366611832114</v>
      </c>
    </row>
    <row r="417" spans="1:14" ht="12.75">
      <c r="A417" s="9">
        <f>A416+(1/12)</f>
        <v>1993.5833333333019</v>
      </c>
      <c r="B417" s="4">
        <v>1088.1</v>
      </c>
      <c r="C417" s="4">
        <v>1094.2</v>
      </c>
      <c r="D417" s="4">
        <v>3446.3</v>
      </c>
      <c r="E417" s="4">
        <v>3450.8</v>
      </c>
      <c r="F417" s="4">
        <f>100*C417/140.3</f>
        <v>779.9002138275124</v>
      </c>
      <c r="G417" s="4">
        <f>100*E417/304.3</f>
        <v>1134.012487676635</v>
      </c>
      <c r="H417" s="9">
        <f>100*(B417-B405)/B405</f>
        <v>12.163694464488186</v>
      </c>
      <c r="I417" s="9">
        <f>100*(D417-D405)/D405</f>
        <v>1.3319611878859212</v>
      </c>
      <c r="J417" s="9">
        <f>100*(C417-C416)/C416</f>
        <v>0.8944213923467077</v>
      </c>
      <c r="K417" s="9">
        <f>100*(E417-E416)/E416</f>
        <v>0.1073366017812153</v>
      </c>
      <c r="L417" s="9">
        <f>(J417-0.41)^2</f>
        <v>0.23466408536312294</v>
      </c>
      <c r="M417" s="9">
        <f>(K417-0.554)^2</f>
        <v>0.19950819130835268</v>
      </c>
      <c r="N417" s="9">
        <f>(J417-0.41)*(K417-0.554)</f>
        <v>-0.21637330527545567</v>
      </c>
    </row>
    <row r="418" spans="1:14" ht="12.75">
      <c r="A418" s="9">
        <f>A417+(1/12)</f>
        <v>1993.6666666666351</v>
      </c>
      <c r="B418" s="4">
        <v>1098.8</v>
      </c>
      <c r="C418" s="4">
        <v>1104.2</v>
      </c>
      <c r="D418" s="4">
        <v>3448.9</v>
      </c>
      <c r="E418" s="4">
        <v>3457.6</v>
      </c>
      <c r="F418" s="4">
        <f>100*C418/140.3</f>
        <v>787.0277975766214</v>
      </c>
      <c r="G418" s="4">
        <f>100*E418/304.3</f>
        <v>1136.2471245481433</v>
      </c>
      <c r="H418" s="9">
        <f>100*(B418-B406)/B406</f>
        <v>11.814388928462389</v>
      </c>
      <c r="I418" s="9">
        <f>100*(D418-D406)/D406</f>
        <v>1.2684616965675273</v>
      </c>
      <c r="J418" s="9">
        <f>100*(C418-C417)/C417</f>
        <v>0.9139097057210748</v>
      </c>
      <c r="K418" s="9">
        <f>100*(E418-E417)/E417</f>
        <v>0.19705575518719504</v>
      </c>
      <c r="L418" s="9">
        <f>(J418-0.41)^2</f>
        <v>0.2539249915199003</v>
      </c>
      <c r="M418" s="9">
        <f>(K418-0.554)^2</f>
        <v>0.12740919390498368</v>
      </c>
      <c r="N418" s="9">
        <f>(J418-0.41)*(K418-0.554)</f>
        <v>-0.17986766936245188</v>
      </c>
    </row>
    <row r="419" spans="1:14" ht="12.75">
      <c r="A419" s="9">
        <f>A418+(1/12)</f>
        <v>1993.7499999999684</v>
      </c>
      <c r="B419" s="4">
        <v>1111.6</v>
      </c>
      <c r="C419" s="4">
        <v>1113</v>
      </c>
      <c r="D419" s="4">
        <v>3457.9</v>
      </c>
      <c r="E419" s="4">
        <v>3461.8</v>
      </c>
      <c r="F419" s="4">
        <f>100*C419/140.3</f>
        <v>793.3000712758375</v>
      </c>
      <c r="G419" s="4">
        <f>100*E419/304.3</f>
        <v>1137.627341439369</v>
      </c>
      <c r="H419" s="9">
        <f>100*(B419-B407)/B407</f>
        <v>11.071143085531572</v>
      </c>
      <c r="I419" s="9">
        <f>100*(D419-D407)/D407</f>
        <v>1.0107206496655248</v>
      </c>
      <c r="J419" s="9">
        <f>100*(C419-C418)/C418</f>
        <v>0.7969570729940186</v>
      </c>
      <c r="K419" s="9">
        <f>100*(E419-E418)/E418</f>
        <v>0.12147154095327027</v>
      </c>
      <c r="L419" s="9">
        <f>(J419-0.41)^2</f>
        <v>0.1497357763400983</v>
      </c>
      <c r="M419" s="9">
        <f>(K419-0.554)^2</f>
        <v>0.1870808678853386</v>
      </c>
      <c r="N419" s="9">
        <f>(J419-0.41)*(K419-0.554)</f>
        <v>-0.16736994649933581</v>
      </c>
    </row>
    <row r="420" spans="1:14" ht="12.75">
      <c r="A420" s="9">
        <f>A419+(1/12)</f>
        <v>1993.8333333333017</v>
      </c>
      <c r="B420" s="4">
        <v>1129</v>
      </c>
      <c r="C420" s="4">
        <v>1124.2</v>
      </c>
      <c r="D420" s="4">
        <v>3479.9</v>
      </c>
      <c r="E420" s="4">
        <v>3475.4</v>
      </c>
      <c r="F420" s="4">
        <f>100*C420/140.3</f>
        <v>801.2829650748396</v>
      </c>
      <c r="G420" s="4">
        <f>100*E420/304.3</f>
        <v>1142.0966151823857</v>
      </c>
      <c r="H420" s="9">
        <f>100*(B420-B408)/B408</f>
        <v>10.534560407284122</v>
      </c>
      <c r="I420" s="9">
        <f>100*(D420-D408)/D408</f>
        <v>1.2216760231536694</v>
      </c>
      <c r="J420" s="9">
        <f>100*(C420-C419)/C419</f>
        <v>1.0062893081761046</v>
      </c>
      <c r="K420" s="9">
        <f>100*(E420-E419)/E419</f>
        <v>0.39285920619330716</v>
      </c>
      <c r="L420" s="9">
        <f>(J420-0.41)^2</f>
        <v>0.3555609390451376</v>
      </c>
      <c r="M420" s="9">
        <f>(K420-0.554)^2</f>
        <v>0.02596635542865111</v>
      </c>
      <c r="N420" s="9">
        <f>(J420-0.41)*(K420-0.554)</f>
        <v>-0.09608653245794124</v>
      </c>
    </row>
    <row r="421" spans="1:14" ht="12.75">
      <c r="A421" s="9">
        <f>A420+(1/12)</f>
        <v>1993.916666666635</v>
      </c>
      <c r="B421" s="4">
        <v>1153.3</v>
      </c>
      <c r="C421" s="4">
        <v>1129.6</v>
      </c>
      <c r="D421" s="4">
        <v>3500.6</v>
      </c>
      <c r="E421" s="4">
        <v>3480</v>
      </c>
      <c r="F421" s="4">
        <f>100*C421/140.3</f>
        <v>805.1318602993583</v>
      </c>
      <c r="G421" s="4">
        <f>100*E421/304.3</f>
        <v>1143.6082813013472</v>
      </c>
      <c r="H421" s="9">
        <f>100*(B421-B409)/B409</f>
        <v>10.30030604437644</v>
      </c>
      <c r="I421" s="9">
        <f>100*(D421-D409)/D409</f>
        <v>1.578550287272941</v>
      </c>
      <c r="J421" s="9">
        <f>100*(C421-C420)/C420</f>
        <v>0.48034157623197504</v>
      </c>
      <c r="K421" s="9">
        <f>100*(E421-E420)/E420</f>
        <v>0.1323588651665969</v>
      </c>
      <c r="L421" s="9">
        <f>(J421-0.41)^2</f>
        <v>0.004947937346798759</v>
      </c>
      <c r="M421" s="9">
        <f>(K421-0.554)^2</f>
        <v>0.17778124658360006</v>
      </c>
      <c r="N421" s="9">
        <f>(J421-0.41)*(K421-0.554)</f>
        <v>-0.029658902028420305</v>
      </c>
    </row>
    <row r="422" spans="1:14" ht="12.75">
      <c r="A422" s="9">
        <f>A421+(1/12)</f>
        <v>1993.9999999999682</v>
      </c>
      <c r="B422" s="4">
        <v>1141.7</v>
      </c>
      <c r="C422" s="4">
        <v>1131.6</v>
      </c>
      <c r="D422" s="4">
        <v>3485.7</v>
      </c>
      <c r="E422" s="4">
        <v>3480.5</v>
      </c>
      <c r="F422" s="4">
        <f>100*C422/140.3</f>
        <v>806.5573770491801</v>
      </c>
      <c r="G422" s="4">
        <f>100*E422/304.3</f>
        <v>1143.772592836017</v>
      </c>
      <c r="H422" s="9">
        <f>100*(B422-B410)/B410</f>
        <v>9.799961531063675</v>
      </c>
      <c r="I422" s="9">
        <f>100*(D422-D410)/D410</f>
        <v>1.6654027883100948</v>
      </c>
      <c r="J422" s="9">
        <f>100*(C422-C421)/C421</f>
        <v>0.17705382436260625</v>
      </c>
      <c r="K422" s="9">
        <f>100*(E422-E421)/E421</f>
        <v>0.014367816091954023</v>
      </c>
      <c r="L422" s="9">
        <f>(J422-0.41)^2</f>
        <v>0.054263920744087486</v>
      </c>
      <c r="M422" s="9">
        <f>(K422-0.554)^2</f>
        <v>0.2912028939093672</v>
      </c>
      <c r="N422" s="9">
        <f>(J422-0.41)*(K422-0.554)</f>
        <v>0.12570525349223405</v>
      </c>
    </row>
    <row r="423" spans="1:14" ht="12.75">
      <c r="A423" s="9">
        <f>A422+(1/12)</f>
        <v>1994.0833333333014</v>
      </c>
      <c r="B423" s="4">
        <v>1123.8</v>
      </c>
      <c r="C423" s="4">
        <v>1136.3</v>
      </c>
      <c r="D423" s="4">
        <v>3465</v>
      </c>
      <c r="E423" s="4">
        <v>3481.3</v>
      </c>
      <c r="F423" s="4">
        <f>100*C423/140.3</f>
        <v>809.9073414112615</v>
      </c>
      <c r="G423" s="4">
        <f>100*E423/304.3</f>
        <v>1144.0354912914886</v>
      </c>
      <c r="H423" s="9">
        <f>100*(B423-B411)/B411</f>
        <v>9.971621489382521</v>
      </c>
      <c r="I423" s="9">
        <f>100*(D423-D411)/D411</f>
        <v>1.7352241698229516</v>
      </c>
      <c r="J423" s="9">
        <f>100*(C423-C422)/C422</f>
        <v>0.4153411099328425</v>
      </c>
      <c r="K423" s="9">
        <f>100*(E423-E422)/E422</f>
        <v>0.022985203275396694</v>
      </c>
      <c r="L423" s="9">
        <f>(J423-0.41)^2</f>
        <v>2.85274553147092E-05</v>
      </c>
      <c r="M423" s="9">
        <f>(K423-0.554)^2</f>
        <v>0.28197671434047183</v>
      </c>
      <c r="N423" s="9">
        <f>(J423-0.41)*(K423-0.554)</f>
        <v>-0.0028362084052721394</v>
      </c>
    </row>
    <row r="424" spans="1:14" ht="12.75">
      <c r="A424" s="9">
        <f>A423+(1/12)</f>
        <v>1994.1666666666347</v>
      </c>
      <c r="B424" s="4">
        <v>1131.1</v>
      </c>
      <c r="C424" s="4">
        <v>1140.2</v>
      </c>
      <c r="D424" s="4">
        <v>3483.6</v>
      </c>
      <c r="E424" s="4">
        <v>3486.8</v>
      </c>
      <c r="F424" s="4">
        <f>100*C424/140.3</f>
        <v>812.6870990734141</v>
      </c>
      <c r="G424" s="4">
        <f>100*E424/304.3</f>
        <v>1145.8429181728557</v>
      </c>
      <c r="H424" s="9">
        <f>100*(B424-B412)/B412</f>
        <v>9.762251334303727</v>
      </c>
      <c r="I424" s="9">
        <f>100*(D424-D412)/D412</f>
        <v>1.9878794976139618</v>
      </c>
      <c r="J424" s="9">
        <f>100*(C424-C423)/C423</f>
        <v>0.3432192202763435</v>
      </c>
      <c r="K424" s="9">
        <f>100*(E424-E423)/E423</f>
        <v>0.15798695889466577</v>
      </c>
      <c r="L424" s="9">
        <f>(J424-0.41)^2</f>
        <v>0.004459672540499528</v>
      </c>
      <c r="M424" s="9">
        <f>(K424-0.554)^2</f>
        <v>0.1568263287254952</v>
      </c>
      <c r="N424" s="9">
        <f>(J424-0.41)*(K424-0.554)</f>
        <v>0.02644605966575065</v>
      </c>
    </row>
    <row r="425" spans="1:14" ht="12.75">
      <c r="A425" s="9">
        <f>A424+(1/12)</f>
        <v>1994.249999999968</v>
      </c>
      <c r="B425" s="4">
        <v>1152.2</v>
      </c>
      <c r="C425" s="4">
        <v>1141.1</v>
      </c>
      <c r="D425" s="4">
        <v>3512</v>
      </c>
      <c r="E425" s="4">
        <v>3490.2</v>
      </c>
      <c r="F425" s="4">
        <f>100*C425/140.3</f>
        <v>813.3285816108338</v>
      </c>
      <c r="G425" s="4">
        <f>100*E425/304.3</f>
        <v>1146.9602366086099</v>
      </c>
      <c r="H425" s="9">
        <f>100*(B425-B413)/B413</f>
        <v>8.965386797805936</v>
      </c>
      <c r="I425" s="9">
        <f>100*(D425-D413)/D413</f>
        <v>2.226750109154417</v>
      </c>
      <c r="J425" s="9">
        <f>100*(C425-C424)/C424</f>
        <v>0.07893352043499943</v>
      </c>
      <c r="K425" s="9">
        <f>100*(E425-E424)/E424</f>
        <v>0.09751061144888253</v>
      </c>
      <c r="L425" s="9">
        <f>(J425-0.41)^2</f>
        <v>0.10960501389156294</v>
      </c>
      <c r="M425" s="9">
        <f>(K425-0.554)^2</f>
        <v>0.20838256185977316</v>
      </c>
      <c r="N425" s="9">
        <f>(J425-0.41)*(K425-0.554)</f>
        <v>0.15112833482639815</v>
      </c>
    </row>
    <row r="426" spans="1:14" ht="12.75">
      <c r="A426" s="9">
        <f>A425+(1/12)</f>
        <v>1994.3333333333012</v>
      </c>
      <c r="B426" s="4">
        <v>1132</v>
      </c>
      <c r="C426" s="4">
        <v>1143.3</v>
      </c>
      <c r="D426" s="4">
        <v>3483.6</v>
      </c>
      <c r="E426" s="4">
        <v>3499.7</v>
      </c>
      <c r="F426" s="4">
        <f>100*C426/140.3</f>
        <v>814.8966500356379</v>
      </c>
      <c r="G426" s="4">
        <f>100*E426/304.3</f>
        <v>1150.0821557673348</v>
      </c>
      <c r="H426" s="9">
        <f>100*(B426-B414)/B414</f>
        <v>7.115821347464047</v>
      </c>
      <c r="I426" s="9">
        <f>100*(D426-D414)/D414</f>
        <v>1.5537999591872351</v>
      </c>
      <c r="J426" s="9">
        <f>100*(C426-C425)/C425</f>
        <v>0.19279642450267687</v>
      </c>
      <c r="K426" s="9">
        <f>100*(E426-E425)/E425</f>
        <v>0.2721907054037018</v>
      </c>
      <c r="L426" s="9">
        <f>(J426-0.41)^2</f>
        <v>0.04717739320882134</v>
      </c>
      <c r="M426" s="9">
        <f>(K426-0.554)^2</f>
        <v>0.0794164785208632</v>
      </c>
      <c r="N426" s="9">
        <f>(J426-0.41)*(K426-0.554)</f>
        <v>0.06120998639469443</v>
      </c>
    </row>
    <row r="427" spans="1:14" ht="12.75">
      <c r="A427" s="9">
        <f>A426+(1/12)</f>
        <v>1994.4166666666345</v>
      </c>
      <c r="B427" s="4">
        <v>1141.8</v>
      </c>
      <c r="C427" s="4">
        <v>1145.1</v>
      </c>
      <c r="D427" s="4">
        <v>3486</v>
      </c>
      <c r="E427" s="4">
        <v>3488.2</v>
      </c>
      <c r="F427" s="4">
        <f>100*C427/140.3</f>
        <v>816.1796151104774</v>
      </c>
      <c r="G427" s="4">
        <f>100*E427/304.3</f>
        <v>1146.302990469931</v>
      </c>
      <c r="H427" s="9">
        <f>100*(B427-B415)/B415</f>
        <v>6.5310692293338315</v>
      </c>
      <c r="I427" s="9">
        <f>100*(D427-D415)/D415</f>
        <v>1.1989433042064674</v>
      </c>
      <c r="J427" s="9">
        <f>100*(C427-C426)/C426</f>
        <v>0.15743899239044473</v>
      </c>
      <c r="K427" s="9">
        <f>100*(E427-E426)/E426</f>
        <v>-0.3285995942509358</v>
      </c>
      <c r="L427" s="9">
        <f>(J427-0.41)^2</f>
        <v>0.06378706256475382</v>
      </c>
      <c r="M427" s="9">
        <f>(K427-0.554)^2</f>
        <v>0.7789820437719167</v>
      </c>
      <c r="N427" s="9">
        <f>(J427-0.41)*(K427-0.554)</f>
        <v>0.222910242839801</v>
      </c>
    </row>
    <row r="428" spans="1:14" ht="12.75">
      <c r="A428" s="9">
        <f>A427+(1/12)</f>
        <v>1994.4999999999677</v>
      </c>
      <c r="B428" s="4">
        <v>1150.9</v>
      </c>
      <c r="C428" s="4">
        <v>1150.6</v>
      </c>
      <c r="D428" s="4">
        <v>3500.1</v>
      </c>
      <c r="E428" s="4">
        <v>3496.5</v>
      </c>
      <c r="F428" s="4">
        <f>100*C428/140.3</f>
        <v>820.0997861724874</v>
      </c>
      <c r="G428" s="4">
        <f>100*E428/304.3</f>
        <v>1149.0305619454484</v>
      </c>
      <c r="H428" s="9">
        <f>100*(B428-B416)/B416</f>
        <v>6.259809805188827</v>
      </c>
      <c r="I428" s="9">
        <f>100*(D428-D416)/D416</f>
        <v>1.513965022187413</v>
      </c>
      <c r="J428" s="9">
        <f>100*(C428-C427)/C427</f>
        <v>0.48030739673390976</v>
      </c>
      <c r="K428" s="9">
        <f>100*(E428-E427)/E427</f>
        <v>0.23794507195688844</v>
      </c>
      <c r="L428" s="9">
        <f>(J428-0.41)^2</f>
        <v>0.004943130035499389</v>
      </c>
      <c r="M428" s="9">
        <f>(K428-0.554)^2</f>
        <v>0.09989071754033647</v>
      </c>
      <c r="N428" s="9">
        <f>(J428-0.41)*(K428-0.554)</f>
        <v>-0.02222099921563436</v>
      </c>
    </row>
    <row r="429" spans="1:14" ht="12.75">
      <c r="A429" s="9">
        <f>A428+(1/12)</f>
        <v>1994.583333333301</v>
      </c>
      <c r="B429" s="4">
        <v>1144.1</v>
      </c>
      <c r="C429" s="4">
        <v>1150.6</v>
      </c>
      <c r="D429" s="4">
        <v>3489.7</v>
      </c>
      <c r="E429" s="4">
        <v>3493.6</v>
      </c>
      <c r="F429" s="4">
        <f>100*C429/140.3</f>
        <v>820.0997861724874</v>
      </c>
      <c r="G429" s="4">
        <f>100*E429/304.3</f>
        <v>1148.077555044364</v>
      </c>
      <c r="H429" s="9">
        <f>100*(B429-B417)/B417</f>
        <v>5.146585791747082</v>
      </c>
      <c r="I429" s="9">
        <f>100*(D429-D417)/D417</f>
        <v>1.259321591271788</v>
      </c>
      <c r="J429" s="9">
        <f>100*(C429-C428)/C428</f>
        <v>0</v>
      </c>
      <c r="K429" s="9">
        <f>100*(E429-E428)/E428</f>
        <v>-0.08294008294008554</v>
      </c>
      <c r="L429" s="9">
        <f>(J429-0.41)^2</f>
        <v>0.16809999999999997</v>
      </c>
      <c r="M429" s="9">
        <f>(K429-0.554)^2</f>
        <v>0.405692669255723</v>
      </c>
      <c r="N429" s="9">
        <f>(J429-0.41)*(K429-0.554)</f>
        <v>0.26114543400543505</v>
      </c>
    </row>
    <row r="430" spans="1:14" ht="12.75">
      <c r="A430" s="9">
        <f>A429+(1/12)</f>
        <v>1994.6666666666342</v>
      </c>
      <c r="B430" s="4">
        <v>1146.4</v>
      </c>
      <c r="C430" s="4">
        <v>1151.9</v>
      </c>
      <c r="D430" s="4">
        <v>3484.6</v>
      </c>
      <c r="E430" s="4">
        <v>3493.8</v>
      </c>
      <c r="F430" s="4">
        <f>100*C430/140.3</f>
        <v>821.0263720598717</v>
      </c>
      <c r="G430" s="4">
        <f>100*E430/304.3</f>
        <v>1148.143279658232</v>
      </c>
      <c r="H430" s="9">
        <f>100*(B430-B418)/B418</f>
        <v>4.331998543866049</v>
      </c>
      <c r="I430" s="9">
        <f>100*(D430-D418)/D418</f>
        <v>1.0351126446113201</v>
      </c>
      <c r="J430" s="9">
        <f>100*(C430-C429)/C429</f>
        <v>0.11298452981054945</v>
      </c>
      <c r="K430" s="9">
        <f>100*(E430-E429)/E429</f>
        <v>0.00572475383559288</v>
      </c>
      <c r="L430" s="9">
        <f>(J430-0.41)^2</f>
        <v>0.08821818953186036</v>
      </c>
      <c r="M430" s="9">
        <f>(K430-0.554)^2</f>
        <v>0.30060574555664127</v>
      </c>
      <c r="N430" s="9">
        <f>(J430-0.41)*(K430-0.554)</f>
        <v>0.1628462300327581</v>
      </c>
    </row>
    <row r="431" spans="1:14" ht="12.75">
      <c r="A431" s="9">
        <f>A430+(1/12)</f>
        <v>1994.7499999999675</v>
      </c>
      <c r="B431" s="4">
        <v>1147.9</v>
      </c>
      <c r="C431" s="4">
        <v>1150.1</v>
      </c>
      <c r="D431" s="4">
        <v>3486</v>
      </c>
      <c r="E431" s="4">
        <v>3492.2</v>
      </c>
      <c r="F431" s="4">
        <f>100*C431/140.3</f>
        <v>819.7434069850319</v>
      </c>
      <c r="G431" s="4">
        <f>100*E431/304.3</f>
        <v>1147.6174827472887</v>
      </c>
      <c r="H431" s="9">
        <f>100*(B431-B419)/B419</f>
        <v>3.265563152213043</v>
      </c>
      <c r="I431" s="9">
        <f>100*(D431-D419)/D419</f>
        <v>0.8126319442436134</v>
      </c>
      <c r="J431" s="9">
        <f>100*(C431-C430)/C430</f>
        <v>-0.15626356454554924</v>
      </c>
      <c r="K431" s="9">
        <f>100*(E431-E430)/E430</f>
        <v>-0.04579540901025713</v>
      </c>
      <c r="L431" s="9">
        <f>(J431-0.41)^2</f>
        <v>0.3206544245318313</v>
      </c>
      <c r="M431" s="9">
        <f>(K431-0.554)^2</f>
        <v>0.3597545326697817</v>
      </c>
      <c r="N431" s="9">
        <f>(J431-0.41)*(K431-0.554)</f>
        <v>0.33964228630420384</v>
      </c>
    </row>
    <row r="432" spans="1:14" ht="12.75">
      <c r="A432" s="9">
        <f>A431+(1/12)</f>
        <v>1994.8333333333007</v>
      </c>
      <c r="B432" s="4">
        <v>1156.2</v>
      </c>
      <c r="C432" s="4">
        <v>1151</v>
      </c>
      <c r="D432" s="4">
        <v>3499.7</v>
      </c>
      <c r="E432" s="4">
        <v>3495.3</v>
      </c>
      <c r="F432" s="4">
        <f>100*C432/140.3</f>
        <v>820.3848895224518</v>
      </c>
      <c r="G432" s="4">
        <f>100*E432/304.3</f>
        <v>1148.636214262241</v>
      </c>
      <c r="H432" s="9">
        <f>100*(B432-B420)/B420</f>
        <v>2.409211691762626</v>
      </c>
      <c r="I432" s="9">
        <f>100*(D432-D420)/D420</f>
        <v>0.5689818672950293</v>
      </c>
      <c r="J432" s="9">
        <f>100*(C432-C431)/C431</f>
        <v>0.07825406486393278</v>
      </c>
      <c r="K432" s="9">
        <f>100*(E432-E431)/E431</f>
        <v>0.08876925720177435</v>
      </c>
      <c r="L432" s="9">
        <f>(J432-0.41)^2</f>
        <v>0.11005536547930371</v>
      </c>
      <c r="M432" s="9">
        <f>(K432-0.554)^2</f>
        <v>0.21643964404458882</v>
      </c>
      <c r="N432" s="9">
        <f>(J432-0.41)*(K432-0.554)</f>
        <v>0.15433840782364455</v>
      </c>
    </row>
    <row r="433" spans="1:14" ht="12.75">
      <c r="A433" s="9">
        <f>A432+(1/12)</f>
        <v>1994.916666666634</v>
      </c>
      <c r="B433" s="4">
        <v>1174.5</v>
      </c>
      <c r="C433" s="4">
        <v>1150.6</v>
      </c>
      <c r="D433" s="4">
        <v>3515.6</v>
      </c>
      <c r="E433" s="4">
        <v>3494.3</v>
      </c>
      <c r="F433" s="4">
        <f>100*C433/140.3</f>
        <v>820.0997861724874</v>
      </c>
      <c r="G433" s="4">
        <f>100*E433/304.3</f>
        <v>1148.3075911929018</v>
      </c>
      <c r="H433" s="9">
        <f>100*(B433-B421)/B421</f>
        <v>1.8382034162837115</v>
      </c>
      <c r="I433" s="9">
        <f>100*(D433-D421)/D421</f>
        <v>0.4284979717762669</v>
      </c>
      <c r="J433" s="9">
        <f>100*(C433-C432)/C432</f>
        <v>-0.03475238922676724</v>
      </c>
      <c r="K433" s="9">
        <f>100*(E433-E432)/E432</f>
        <v>-0.028609847509512773</v>
      </c>
      <c r="L433" s="9">
        <f>(J433-0.41)^2</f>
        <v>0.19780468772291782</v>
      </c>
      <c r="M433" s="9">
        <f>(K433-0.554)^2</f>
        <v>0.3394342344150578</v>
      </c>
      <c r="N433" s="9">
        <f>(J433-0.41)*(K433-0.554)</f>
        <v>0.2591171216668983</v>
      </c>
    </row>
    <row r="434" spans="1:14" ht="12.75">
      <c r="A434" s="9">
        <f>A433+(1/12)</f>
        <v>1994.9999999999673</v>
      </c>
      <c r="B434" s="4">
        <v>1159.5</v>
      </c>
      <c r="C434" s="4">
        <v>1151.4</v>
      </c>
      <c r="D434" s="4">
        <v>3502.6</v>
      </c>
      <c r="E434" s="4">
        <v>3499.7</v>
      </c>
      <c r="F434" s="4">
        <f>100*C434/140.3</f>
        <v>820.6699928724163</v>
      </c>
      <c r="G434" s="4">
        <f>100*E434/304.3</f>
        <v>1150.0821557673348</v>
      </c>
      <c r="H434" s="9">
        <f>100*(B434-B422)/B422</f>
        <v>1.5590785670491332</v>
      </c>
      <c r="I434" s="9">
        <f>100*(D434-D422)/D422</f>
        <v>0.48483805261497237</v>
      </c>
      <c r="J434" s="9">
        <f>100*(C434-C433)/C433</f>
        <v>0.06952894142188266</v>
      </c>
      <c r="K434" s="9">
        <f>100*(E434-E433)/E433</f>
        <v>0.15453738946282905</v>
      </c>
      <c r="L434" s="9">
        <f>(J434-0.41)^2</f>
        <v>0.1159205417293038</v>
      </c>
      <c r="M434" s="9">
        <f>(K434-0.554)^2</f>
        <v>0.15957037721717157</v>
      </c>
      <c r="N434" s="9">
        <f>(J434-0.41)*(K434-0.554)</f>
        <v>0.13600545787196883</v>
      </c>
    </row>
    <row r="435" spans="1:14" ht="12.75">
      <c r="A435" s="9">
        <f>A434+(1/12)</f>
        <v>1995.0833333333005</v>
      </c>
      <c r="B435" s="4">
        <v>1135.3</v>
      </c>
      <c r="C435" s="4">
        <v>1147.4</v>
      </c>
      <c r="D435" s="4">
        <v>3481.8</v>
      </c>
      <c r="E435" s="4">
        <v>3496.9</v>
      </c>
      <c r="F435" s="4">
        <f>100*C435/140.3</f>
        <v>817.8189593727727</v>
      </c>
      <c r="G435" s="4">
        <f>100*E435/304.3</f>
        <v>1149.1620111731843</v>
      </c>
      <c r="H435" s="9">
        <f>100*(B435-B423)/B423</f>
        <v>1.023313756896245</v>
      </c>
      <c r="I435" s="9">
        <f>100*(D435-D423)/D423</f>
        <v>0.4848484848484901</v>
      </c>
      <c r="J435" s="9">
        <f>100*(C435-C434)/C434</f>
        <v>-0.3474031613687684</v>
      </c>
      <c r="K435" s="9">
        <f>100*(E435-E434)/E434</f>
        <v>-0.08000685773065484</v>
      </c>
      <c r="L435" s="9">
        <f>(J435-0.41)^2</f>
        <v>0.5736595488514046</v>
      </c>
      <c r="M435" s="9">
        <f>(K435-0.554)^2</f>
        <v>0.4019646956494989</v>
      </c>
      <c r="N435" s="9">
        <f>(J435-0.41)*(K435-0.554)</f>
        <v>0.480198798374677</v>
      </c>
    </row>
    <row r="436" spans="1:14" ht="12.75">
      <c r="A436" s="9">
        <f>A435+(1/12)</f>
        <v>1995.1666666666338</v>
      </c>
      <c r="B436" s="4">
        <v>1139.3</v>
      </c>
      <c r="C436" s="4">
        <v>1146.7</v>
      </c>
      <c r="D436" s="4">
        <v>3498.5</v>
      </c>
      <c r="E436" s="4">
        <v>3498</v>
      </c>
      <c r="F436" s="4">
        <f>100*C436/140.3</f>
        <v>817.320028510335</v>
      </c>
      <c r="G436" s="4">
        <f>100*E436/304.3</f>
        <v>1149.5234965494578</v>
      </c>
      <c r="H436" s="9">
        <f>100*(B436-B424)/B424</f>
        <v>0.7249580054813939</v>
      </c>
      <c r="I436" s="9">
        <f>100*(D436-D424)/D424</f>
        <v>0.4277184521759126</v>
      </c>
      <c r="J436" s="9">
        <f>100*(C436-C435)/C435</f>
        <v>-0.061007495206557905</v>
      </c>
      <c r="K436" s="9">
        <f>100*(E436-E435)/E435</f>
        <v>0.03145643284051328</v>
      </c>
      <c r="L436" s="9">
        <f>(J436-0.41)^2</f>
        <v>0.22184806054075565</v>
      </c>
      <c r="M436" s="9">
        <f>(K436-0.554)^2</f>
        <v>0.27305177957976107</v>
      </c>
      <c r="N436" s="9">
        <f>(J436-0.41)*(K436-0.554)</f>
        <v>0.24612193670408963</v>
      </c>
    </row>
    <row r="437" spans="1:14" ht="12.75">
      <c r="A437" s="9">
        <f>A436+(1/12)</f>
        <v>1995.249999999967</v>
      </c>
      <c r="B437" s="4">
        <v>1160.3</v>
      </c>
      <c r="C437" s="4">
        <v>1149.3</v>
      </c>
      <c r="D437" s="4">
        <v>3529.2</v>
      </c>
      <c r="E437" s="4">
        <v>3506</v>
      </c>
      <c r="F437" s="4">
        <f>100*C437/140.3</f>
        <v>819.1732002851032</v>
      </c>
      <c r="G437" s="4">
        <f>100*E437/304.3</f>
        <v>1152.1524811041734</v>
      </c>
      <c r="H437" s="9">
        <f>100*(B437-B425)/B425</f>
        <v>0.703002950876576</v>
      </c>
      <c r="I437" s="9">
        <f>100*(D437-D425)/D425</f>
        <v>0.48974943052391284</v>
      </c>
      <c r="J437" s="9">
        <f>100*(C437-C436)/C436</f>
        <v>0.22673759483735142</v>
      </c>
      <c r="K437" s="9">
        <f>100*(E437-E436)/E436</f>
        <v>0.22870211549456831</v>
      </c>
      <c r="L437" s="9">
        <f>(J437-0.41)^2</f>
        <v>0.03358510914599876</v>
      </c>
      <c r="M437" s="9">
        <f>(K437-0.554)^2</f>
        <v>0.10581871366370921</v>
      </c>
      <c r="N437" s="9">
        <f>(J437-0.41)*(K437-0.554)</f>
        <v>0.05961487270878688</v>
      </c>
    </row>
    <row r="438" spans="1:14" ht="12.75">
      <c r="A438" s="9">
        <f>A437+(1/12)</f>
        <v>1995.3333333333003</v>
      </c>
      <c r="B438" s="4">
        <v>1133.9</v>
      </c>
      <c r="C438" s="4">
        <v>1145.4</v>
      </c>
      <c r="D438" s="4">
        <v>3513.6</v>
      </c>
      <c r="E438" s="4">
        <v>3531.1</v>
      </c>
      <c r="F438" s="4">
        <f>100*C438/140.3</f>
        <v>816.3934426229508</v>
      </c>
      <c r="G438" s="4">
        <f>100*E438/304.3</f>
        <v>1160.400920144594</v>
      </c>
      <c r="H438" s="9">
        <f>100*(B438-B426)/B426</f>
        <v>0.16784452296820593</v>
      </c>
      <c r="I438" s="9">
        <f>100*(D438-D426)/D426</f>
        <v>0.861178091629349</v>
      </c>
      <c r="J438" s="9">
        <f>100*(C438-C437)/C437</f>
        <v>-0.3393369877316509</v>
      </c>
      <c r="K438" s="9">
        <f>100*(E438-E437)/E437</f>
        <v>0.7159155733029067</v>
      </c>
      <c r="L438" s="9">
        <f>(J438-0.41)^2</f>
        <v>0.5615059211827443</v>
      </c>
      <c r="M438" s="9">
        <f>(K438-0.554)^2</f>
        <v>0.02621665287800893</v>
      </c>
      <c r="N438" s="9">
        <f>(J438-0.41)*(K438-0.554)</f>
        <v>-0.12132932796564337</v>
      </c>
    </row>
    <row r="439" spans="1:14" ht="12.75">
      <c r="A439" s="9">
        <f>A438+(1/12)</f>
        <v>1995.4166666666335</v>
      </c>
      <c r="B439" s="4">
        <v>1141</v>
      </c>
      <c r="C439" s="4">
        <v>1144.2</v>
      </c>
      <c r="D439" s="4">
        <v>3553</v>
      </c>
      <c r="E439" s="4">
        <v>3556.5</v>
      </c>
      <c r="F439" s="4">
        <f>100*C439/140.3</f>
        <v>815.5381325730576</v>
      </c>
      <c r="G439" s="4">
        <f>100*E439/304.3</f>
        <v>1168.7479461058165</v>
      </c>
      <c r="H439" s="9">
        <f>100*(B439-B427)/B427</f>
        <v>-0.07006480994919903</v>
      </c>
      <c r="I439" s="9">
        <f>100*(D439-D427)/D427</f>
        <v>1.9219736087205967</v>
      </c>
      <c r="J439" s="9">
        <f>100*(C439-C438)/C438</f>
        <v>-0.1047668936616069</v>
      </c>
      <c r="K439" s="9">
        <f>100*(E439-E438)/E438</f>
        <v>0.7193225906941205</v>
      </c>
      <c r="L439" s="9">
        <f>(J439-0.41)^2</f>
        <v>0.2649849548100201</v>
      </c>
      <c r="M439" s="9">
        <f>(K439-0.554)^2</f>
        <v>0.02733155899381569</v>
      </c>
      <c r="N439" s="9">
        <f>(J439-0.41)*(K439-0.554)</f>
        <v>-0.08510259646370168</v>
      </c>
    </row>
    <row r="440" spans="1:14" ht="12.75">
      <c r="A440" s="9">
        <f>A439+(1/12)</f>
        <v>1995.4999999999668</v>
      </c>
      <c r="B440" s="4">
        <v>1145.7</v>
      </c>
      <c r="C440" s="4">
        <v>1145.4</v>
      </c>
      <c r="D440" s="4">
        <v>3577.5</v>
      </c>
      <c r="E440" s="4">
        <v>3575</v>
      </c>
      <c r="F440" s="4">
        <f>100*C440/140.3</f>
        <v>816.3934426229508</v>
      </c>
      <c r="G440" s="4">
        <f>100*E440/304.3</f>
        <v>1174.8274728885967</v>
      </c>
      <c r="H440" s="9">
        <f>100*(B440-B428)/B428</f>
        <v>-0.45182031453645366</v>
      </c>
      <c r="I440" s="9">
        <f>100*(D440-D428)/D428</f>
        <v>2.211365389560301</v>
      </c>
      <c r="J440" s="9">
        <f>100*(C440-C439)/C439</f>
        <v>0.10487676979549426</v>
      </c>
      <c r="K440" s="9">
        <f>100*(E440-E439)/E439</f>
        <v>0.5201743286939406</v>
      </c>
      <c r="L440" s="9">
        <f>(J440-0.41)^2</f>
        <v>0.09310018561043179</v>
      </c>
      <c r="M440" s="9">
        <f>(K440-0.554)^2</f>
        <v>0.0011441760393055703</v>
      </c>
      <c r="N440" s="9">
        <f>(J440-0.41)*(K440-0.554)</f>
        <v>0.010320998092740705</v>
      </c>
    </row>
    <row r="441" spans="1:14" ht="12.75">
      <c r="A441" s="9">
        <f>A440+(1/12)</f>
        <v>1995.5833333333</v>
      </c>
      <c r="B441" s="4">
        <v>1139.3</v>
      </c>
      <c r="C441" s="4">
        <v>1145.5</v>
      </c>
      <c r="D441" s="4">
        <v>3593.3</v>
      </c>
      <c r="E441" s="4">
        <v>3596.9</v>
      </c>
      <c r="F441" s="4">
        <f>100*C441/140.3</f>
        <v>816.4647184604419</v>
      </c>
      <c r="G441" s="4">
        <f>100*E441/304.3</f>
        <v>1182.024318107131</v>
      </c>
      <c r="H441" s="9">
        <f>100*(B441-B429)/B429</f>
        <v>-0.41954374617602963</v>
      </c>
      <c r="I441" s="9">
        <f>100*(D441-D429)/D429</f>
        <v>2.9687365676132726</v>
      </c>
      <c r="J441" s="9">
        <f>100*(C441-C440)/C440</f>
        <v>0.008730574471792303</v>
      </c>
      <c r="K441" s="9">
        <f>100*(E441-E440)/E440</f>
        <v>0.6125874125874151</v>
      </c>
      <c r="L441" s="9">
        <f>(J441-0.41)^2</f>
        <v>0.1610171518637378</v>
      </c>
      <c r="M441" s="9">
        <f>(K441-0.554)^2</f>
        <v>0.0034324849136880015</v>
      </c>
      <c r="N441" s="9">
        <f>(J441-0.41)*(K441-0.554)</f>
        <v>-0.023509337392136127</v>
      </c>
    </row>
    <row r="442" spans="1:14" ht="12.75">
      <c r="A442" s="9">
        <f>A441+(1/12)</f>
        <v>1995.6666666666333</v>
      </c>
      <c r="B442" s="4">
        <v>1138.4</v>
      </c>
      <c r="C442" s="4">
        <v>1141.9</v>
      </c>
      <c r="D442" s="4">
        <v>3602.1</v>
      </c>
      <c r="E442" s="4">
        <v>3609.5</v>
      </c>
      <c r="F442" s="4">
        <f>100*C442/140.3</f>
        <v>813.8987883107627</v>
      </c>
      <c r="G442" s="4">
        <f>100*E442/304.3</f>
        <v>1186.1649687808083</v>
      </c>
      <c r="H442" s="9">
        <f>100*(B442-B430)/B430</f>
        <v>-0.6978367062107467</v>
      </c>
      <c r="I442" s="9">
        <f>100*(D442-D430)/D430</f>
        <v>3.3719795672387076</v>
      </c>
      <c r="J442" s="9">
        <f>100*(C442-C441)/C441</f>
        <v>-0.3142732431252649</v>
      </c>
      <c r="K442" s="9">
        <f>100*(E442-E441)/E441</f>
        <v>0.3503016486418835</v>
      </c>
      <c r="L442" s="9">
        <f>(J442-0.41)^2</f>
        <v>0.524571730707189</v>
      </c>
      <c r="M442" s="9">
        <f>(K442-0.554)^2</f>
        <v>0.041493018346014696</v>
      </c>
      <c r="N442" s="9">
        <f>(J442-0.41)*(K442-0.554)</f>
        <v>0.14753326555741275</v>
      </c>
    </row>
    <row r="443" spans="1:14" ht="12.75">
      <c r="A443" s="9">
        <f>A442+(1/12)</f>
        <v>1995.7499999999666</v>
      </c>
      <c r="B443" s="4">
        <v>1132.9</v>
      </c>
      <c r="C443" s="4">
        <v>1137.3</v>
      </c>
      <c r="D443" s="4">
        <v>3609.4</v>
      </c>
      <c r="E443" s="4">
        <v>3620.6</v>
      </c>
      <c r="F443" s="4">
        <f>100*C443/140.3</f>
        <v>810.6200997861724</v>
      </c>
      <c r="G443" s="4">
        <f>100*E443/304.3</f>
        <v>1189.8126848504764</v>
      </c>
      <c r="H443" s="9">
        <f>100*(B443-B431)/B431</f>
        <v>-1.3067340360658593</v>
      </c>
      <c r="I443" s="9">
        <f>100*(D443-D431)/D431</f>
        <v>3.539873780837639</v>
      </c>
      <c r="J443" s="9">
        <f>100*(C443-C442)/C442</f>
        <v>-0.40283737630266536</v>
      </c>
      <c r="K443" s="9">
        <f>100*(E443-E442)/E442</f>
        <v>0.3075218174262338</v>
      </c>
      <c r="L443" s="9">
        <f>(J443-0.41)^2</f>
        <v>0.6607046003146007</v>
      </c>
      <c r="M443" s="9">
        <f>(K443-0.554)^2</f>
        <v>0.060751494484866844</v>
      </c>
      <c r="N443" s="9">
        <f>(J443-0.41)*(K443-0.554)</f>
        <v>0.20034667923910948</v>
      </c>
    </row>
    <row r="444" spans="1:14" ht="12.75">
      <c r="A444" s="9">
        <f>A443+(1/12)</f>
        <v>1995.8333333332998</v>
      </c>
      <c r="B444" s="4">
        <v>1138.6</v>
      </c>
      <c r="C444" s="4">
        <v>1134</v>
      </c>
      <c r="D444" s="4">
        <v>3630.7</v>
      </c>
      <c r="E444" s="4">
        <v>3627.8</v>
      </c>
      <c r="F444" s="4">
        <f>100*C444/140.3</f>
        <v>808.2679971489664</v>
      </c>
      <c r="G444" s="4">
        <f>100*E444/304.3</f>
        <v>1192.1787709497207</v>
      </c>
      <c r="H444" s="9">
        <f>100*(B444-B432)/B432</f>
        <v>-1.5222279882373408</v>
      </c>
      <c r="I444" s="9">
        <f>100*(D444-D432)/D432</f>
        <v>3.7431779866845734</v>
      </c>
      <c r="J444" s="9">
        <f>100*(C444-C443)/C443</f>
        <v>-0.2901609074122883</v>
      </c>
      <c r="K444" s="9">
        <f>100*(E444-E443)/E443</f>
        <v>0.1988620670607157</v>
      </c>
      <c r="L444" s="9">
        <f>(J444-0.41)^2</f>
        <v>0.49022529626839895</v>
      </c>
      <c r="M444" s="9">
        <f>(K444-0.554)^2</f>
        <v>0.1261229514123876</v>
      </c>
      <c r="N444" s="9">
        <f>(J444-0.41)*(K444-0.554)</f>
        <v>0.2486536973832937</v>
      </c>
    </row>
    <row r="445" spans="1:14" ht="12.75">
      <c r="A445" s="9">
        <f>A444+(1/12)</f>
        <v>1995.916666666633</v>
      </c>
      <c r="B445" s="4">
        <v>1152.7</v>
      </c>
      <c r="C445" s="4">
        <v>1127.5</v>
      </c>
      <c r="D445" s="4">
        <v>3660.9</v>
      </c>
      <c r="E445" s="4">
        <v>3637.4</v>
      </c>
      <c r="F445" s="4">
        <f>100*C445/140.3</f>
        <v>803.6350677120455</v>
      </c>
      <c r="G445" s="4">
        <f>100*E445/304.3</f>
        <v>1195.3335524153795</v>
      </c>
      <c r="H445" s="9">
        <f>100*(B445-B433)/B433</f>
        <v>-1.8561089825457602</v>
      </c>
      <c r="I445" s="9">
        <f>100*(D445-D433)/D433</f>
        <v>4.133007168050978</v>
      </c>
      <c r="J445" s="9">
        <f>100*(C445-C444)/C444</f>
        <v>-0.5731922398589065</v>
      </c>
      <c r="K445" s="9">
        <f>100*(E445-E444)/E444</f>
        <v>0.2646231876068115</v>
      </c>
      <c r="L445" s="9">
        <f>(J445-0.41)^2</f>
        <v>0.9666669805187736</v>
      </c>
      <c r="M445" s="9">
        <f>(K445-0.554)^2</f>
        <v>0.08373893955084262</v>
      </c>
      <c r="N445" s="9">
        <f>(J445-0.41)*(K445-0.554)</f>
        <v>0.2845130363400896</v>
      </c>
    </row>
    <row r="446" spans="1:14" ht="12.75">
      <c r="A446" s="9">
        <f>A445+(1/12)</f>
        <v>1995.9999999999663</v>
      </c>
      <c r="B446" s="4">
        <v>1130.2</v>
      </c>
      <c r="C446" s="4">
        <v>1123.5</v>
      </c>
      <c r="D446" s="4">
        <v>3658.9</v>
      </c>
      <c r="E446" s="4">
        <v>3655.5</v>
      </c>
      <c r="F446" s="4">
        <f>100*C446/140.3</f>
        <v>800.7840342124019</v>
      </c>
      <c r="G446" s="4">
        <f>100*E446/304.3</f>
        <v>1201.2816299704239</v>
      </c>
      <c r="H446" s="9">
        <f>100*(B446-B434)/B434</f>
        <v>-2.5269512721000393</v>
      </c>
      <c r="I446" s="9">
        <f>100*(D446-D434)/D434</f>
        <v>4.462399360475081</v>
      </c>
      <c r="J446" s="9">
        <f>100*(C446-C445)/C445</f>
        <v>-0.35476718403547675</v>
      </c>
      <c r="K446" s="9">
        <f>100*(E446-E445)/E445</f>
        <v>0.497608181668222</v>
      </c>
      <c r="L446" s="9">
        <f>(J446-0.41)^2</f>
        <v>0.5848688457775527</v>
      </c>
      <c r="M446" s="9">
        <f>(K446-0.554)^2</f>
        <v>0.003180037174764257</v>
      </c>
      <c r="N446" s="9">
        <f>(J446-0.41)*(K446-0.554)</f>
        <v>0.04312661210823406</v>
      </c>
    </row>
    <row r="447" spans="1:14" ht="12.75">
      <c r="A447" s="9">
        <f>A446+(1/12)</f>
        <v>1996.0833333332996</v>
      </c>
      <c r="B447" s="4">
        <v>1105.8</v>
      </c>
      <c r="C447" s="4">
        <v>1118.5</v>
      </c>
      <c r="D447" s="4">
        <v>3655.2</v>
      </c>
      <c r="E447" s="4">
        <v>3669.5</v>
      </c>
      <c r="F447" s="4">
        <f>100*C447/140.3</f>
        <v>797.2202423378474</v>
      </c>
      <c r="G447" s="4">
        <f>100*E447/304.3</f>
        <v>1205.8823529411764</v>
      </c>
      <c r="H447" s="9">
        <f>100*(B447-B435)/B435</f>
        <v>-2.5984321324759976</v>
      </c>
      <c r="I447" s="9">
        <f>100*(D447-D435)/D435</f>
        <v>4.980182664139227</v>
      </c>
      <c r="J447" s="9">
        <f>100*(C447-C446)/C446</f>
        <v>-0.44503782821539833</v>
      </c>
      <c r="K447" s="9">
        <f>100*(E447-E446)/E446</f>
        <v>0.38298454383805225</v>
      </c>
      <c r="L447" s="9">
        <f>(J447-0.41)^2</f>
        <v>0.731089687679305</v>
      </c>
      <c r="M447" s="9">
        <f>(K447-0.554)^2</f>
        <v>0.02924628624627909</v>
      </c>
      <c r="N447" s="9">
        <f>(J447-0.41)*(K447-0.554)</f>
        <v>0.1462246842279775</v>
      </c>
    </row>
    <row r="448" spans="1:14" ht="12.75">
      <c r="A448" s="9">
        <f>A447+(1/12)</f>
        <v>1996.1666666666329</v>
      </c>
      <c r="B448" s="4">
        <v>1118</v>
      </c>
      <c r="C448" s="4">
        <v>1122.5</v>
      </c>
      <c r="D448" s="4">
        <v>3702.4</v>
      </c>
      <c r="E448" s="4">
        <v>3695.4</v>
      </c>
      <c r="F448" s="4">
        <f>100*C448/140.3</f>
        <v>800.071275837491</v>
      </c>
      <c r="G448" s="4">
        <f>100*E448/304.3</f>
        <v>1214.3936904370687</v>
      </c>
      <c r="H448" s="9">
        <f>100*(B448-B436)/B436</f>
        <v>-1.8695690336171293</v>
      </c>
      <c r="I448" s="9">
        <f>100*(D448-D436)/D436</f>
        <v>5.8282120908961</v>
      </c>
      <c r="J448" s="9">
        <f>100*(C448-C447)/C447</f>
        <v>0.35762181493071077</v>
      </c>
      <c r="K448" s="9">
        <f>100*(E448-E447)/E447</f>
        <v>0.7058182313666737</v>
      </c>
      <c r="L448" s="9">
        <f>(J448-0.41)^2</f>
        <v>0.0027434742711527106</v>
      </c>
      <c r="M448" s="9">
        <f>(K448-0.554)^2</f>
        <v>0.023048775375304836</v>
      </c>
      <c r="N448" s="9">
        <f>(J448-0.41)*(K448-0.554)</f>
        <v>-0.007951963419415798</v>
      </c>
    </row>
    <row r="449" spans="1:14" ht="12.75">
      <c r="A449" s="9">
        <f>A448+(1/12)</f>
        <v>1996.2499999999661</v>
      </c>
      <c r="B449" s="4">
        <v>1131.8</v>
      </c>
      <c r="C449" s="4">
        <v>1124.8</v>
      </c>
      <c r="D449" s="4">
        <v>3729.1</v>
      </c>
      <c r="E449" s="4">
        <v>3706.2</v>
      </c>
      <c r="F449" s="4">
        <f>100*C449/140.3</f>
        <v>801.7106200997861</v>
      </c>
      <c r="G449" s="4">
        <f>100*E449/304.3</f>
        <v>1217.9428195859348</v>
      </c>
      <c r="H449" s="9">
        <f>100*(B449-B437)/B437</f>
        <v>-2.456261311729725</v>
      </c>
      <c r="I449" s="9">
        <f>100*(D449-D437)/D437</f>
        <v>5.664173183724359</v>
      </c>
      <c r="J449" s="9">
        <f>100*(C449-C448)/C448</f>
        <v>0.20489977728284672</v>
      </c>
      <c r="K449" s="9">
        <f>100*(E449-E448)/E448</f>
        <v>0.2922552362396419</v>
      </c>
      <c r="L449" s="9">
        <f>(J449-0.41)^2</f>
        <v>0.04206610135862587</v>
      </c>
      <c r="M449" s="9">
        <f>(K449-0.554)^2</f>
        <v>0.0685103213559657</v>
      </c>
      <c r="N449" s="9">
        <f>(J449-0.41)*(K449-0.554)</f>
        <v>0.05368390934229812</v>
      </c>
    </row>
    <row r="450" spans="1:14" ht="12.75">
      <c r="A450" s="9">
        <f>A449+(1/12)</f>
        <v>1996.3333333332994</v>
      </c>
      <c r="B450" s="4">
        <v>1105.9</v>
      </c>
      <c r="C450" s="4">
        <v>1116.5</v>
      </c>
      <c r="D450" s="4">
        <v>3697.9</v>
      </c>
      <c r="E450" s="4">
        <v>3717.2</v>
      </c>
      <c r="F450" s="4">
        <f>100*C450/140.3</f>
        <v>795.7947255880256</v>
      </c>
      <c r="G450" s="4">
        <f>100*E450/304.3</f>
        <v>1221.5576733486691</v>
      </c>
      <c r="H450" s="9">
        <f>100*(B450-B438)/B438</f>
        <v>-2.46935355851486</v>
      </c>
      <c r="I450" s="9">
        <f>100*(D450-D438)/D438</f>
        <v>5.245332422586526</v>
      </c>
      <c r="J450" s="9">
        <f>100*(C450-C449)/C449</f>
        <v>-0.7379089615931681</v>
      </c>
      <c r="K450" s="9">
        <f>100*(E450-E449)/E449</f>
        <v>0.2967999568290972</v>
      </c>
      <c r="L450" s="9">
        <f>(J450-0.41)^2</f>
        <v>1.3176949841059056</v>
      </c>
      <c r="M450" s="9">
        <f>(K450-0.554)^2</f>
        <v>0.06615186220711429</v>
      </c>
      <c r="N450" s="9">
        <f>(J450-0.41)*(K450-0.554)</f>
        <v>0.2952422344780291</v>
      </c>
    </row>
    <row r="451" spans="1:14" ht="12.75">
      <c r="A451" s="9">
        <f>A450+(1/12)</f>
        <v>1996.4166666666326</v>
      </c>
      <c r="B451" s="4">
        <v>1115</v>
      </c>
      <c r="C451" s="4">
        <v>1115.1</v>
      </c>
      <c r="D451" s="4">
        <v>3729</v>
      </c>
      <c r="E451" s="4">
        <v>3730.7</v>
      </c>
      <c r="F451" s="4">
        <f>100*C451/140.3</f>
        <v>794.7968638631502</v>
      </c>
      <c r="G451" s="4">
        <f>100*E451/304.3</f>
        <v>1225.9940847847517</v>
      </c>
      <c r="H451" s="9">
        <f>100*(B451-B439)/B439</f>
        <v>-2.2787028921998247</v>
      </c>
      <c r="I451" s="9">
        <f>100*(D451-D439)/D439</f>
        <v>4.953560371517028</v>
      </c>
      <c r="J451" s="9">
        <f>100*(C451-C450)/C450</f>
        <v>-0.1253918495297887</v>
      </c>
      <c r="K451" s="9">
        <f>100*(E451-E450)/E450</f>
        <v>0.36317658452598733</v>
      </c>
      <c r="L451" s="9">
        <f>(J451-0.41)^2</f>
        <v>0.2866444325429279</v>
      </c>
      <c r="M451" s="9">
        <f>(K451-0.554)^2</f>
        <v>0.036413575893167675</v>
      </c>
      <c r="N451" s="9">
        <f>(J451-0.41)*(K451-0.554)</f>
        <v>0.10216530134422297</v>
      </c>
    </row>
    <row r="452" spans="1:14" ht="12.75">
      <c r="A452" s="9">
        <f>A451+(1/12)</f>
        <v>1996.499999999966</v>
      </c>
      <c r="B452" s="4">
        <v>1110.7</v>
      </c>
      <c r="C452" s="4">
        <v>1112.5</v>
      </c>
      <c r="D452" s="4">
        <v>3742.4</v>
      </c>
      <c r="E452" s="4">
        <v>3745.3</v>
      </c>
      <c r="F452" s="4">
        <f>100*C452/140.3</f>
        <v>792.943692088382</v>
      </c>
      <c r="G452" s="4">
        <f>100*E452/304.3</f>
        <v>1230.7919815971081</v>
      </c>
      <c r="H452" s="9">
        <f>100*(B452-B440)/B440</f>
        <v>-3.0549009339268567</v>
      </c>
      <c r="I452" s="9">
        <f>100*(D452-D440)/D440</f>
        <v>4.609364081062196</v>
      </c>
      <c r="J452" s="9">
        <f>100*(C452-C451)/C451</f>
        <v>-0.23316294502734367</v>
      </c>
      <c r="K452" s="9">
        <f>100*(E452-E451)/E451</f>
        <v>0.3913474683035453</v>
      </c>
      <c r="L452" s="9">
        <f>(J452-0.41)^2</f>
        <v>0.4136585738562458</v>
      </c>
      <c r="M452" s="9">
        <f>(K452-0.554)^2</f>
        <v>0.026455846067266225</v>
      </c>
      <c r="N452" s="9">
        <f>(J452-0.41)*(K452-0.554)</f>
        <v>0.1046120813020452</v>
      </c>
    </row>
    <row r="453" spans="1:14" ht="12.75">
      <c r="A453" s="9">
        <f>A452+(1/12)</f>
        <v>1996.5833333332992</v>
      </c>
      <c r="B453" s="4">
        <v>1097.7</v>
      </c>
      <c r="C453" s="4">
        <v>1101.6</v>
      </c>
      <c r="D453" s="4">
        <v>3750.1</v>
      </c>
      <c r="E453" s="4">
        <v>3752.2</v>
      </c>
      <c r="F453" s="4">
        <f>100*C453/140.3</f>
        <v>785.174625801853</v>
      </c>
      <c r="G453" s="4">
        <f>100*E453/304.3</f>
        <v>1233.0594807755504</v>
      </c>
      <c r="H453" s="9">
        <f>100*(B453-B441)/B441</f>
        <v>-3.6513648731677266</v>
      </c>
      <c r="I453" s="9">
        <f>100*(D453-D441)/D441</f>
        <v>4.363676843013378</v>
      </c>
      <c r="J453" s="9">
        <f>100*(C453-C452)/C452</f>
        <v>-0.9797752808988845</v>
      </c>
      <c r="K453" s="9">
        <f>100*(E453-E452)/E452</f>
        <v>0.18423090273141365</v>
      </c>
      <c r="L453" s="9">
        <f>(J453-0.41)^2</f>
        <v>1.9314753313975734</v>
      </c>
      <c r="M453" s="9">
        <f>(K453-0.554)^2</f>
        <v>0.13672918529482533</v>
      </c>
      <c r="N453" s="9">
        <f>(J453-0.41)*(K453-0.554)</f>
        <v>0.5138959510241766</v>
      </c>
    </row>
    <row r="454" spans="1:14" ht="12.75">
      <c r="A454" s="9">
        <f>A453+(1/12)</f>
        <v>1996.6666666666324</v>
      </c>
      <c r="B454" s="4">
        <v>1091.7</v>
      </c>
      <c r="C454" s="4">
        <v>1096.1</v>
      </c>
      <c r="D454" s="4">
        <v>3751.9</v>
      </c>
      <c r="E454" s="4">
        <v>3760.9</v>
      </c>
      <c r="F454" s="4">
        <f>100*C454/140.3</f>
        <v>781.254454739843</v>
      </c>
      <c r="G454" s="4">
        <f>100*E454/304.3</f>
        <v>1235.9185014788038</v>
      </c>
      <c r="H454" s="9">
        <f>100*(B454-B442)/B442</f>
        <v>-4.102248770203799</v>
      </c>
      <c r="I454" s="9">
        <f>100*(D454-D442)/D442</f>
        <v>4.158685211404464</v>
      </c>
      <c r="J454" s="9">
        <f>100*(C454-C453)/C453</f>
        <v>-0.4992737835875091</v>
      </c>
      <c r="K454" s="9">
        <f>100*(E454-E453)/E453</f>
        <v>0.23186397313576765</v>
      </c>
      <c r="L454" s="9">
        <f>(J454-0.41)^2</f>
        <v>0.8267788135195443</v>
      </c>
      <c r="M454" s="9">
        <f>(K454-0.554)^2</f>
        <v>0.10377161980387344</v>
      </c>
      <c r="N454" s="9">
        <f>(J454-0.41)*(K454-0.554)</f>
        <v>0.29290984397668807</v>
      </c>
    </row>
    <row r="455" spans="1:14" ht="12.75">
      <c r="A455" s="9">
        <f>A454+(1/12)</f>
        <v>1996.7499999999657</v>
      </c>
      <c r="B455" s="4">
        <v>1078.4</v>
      </c>
      <c r="C455" s="4">
        <v>1086.1</v>
      </c>
      <c r="D455" s="4">
        <v>3761.9</v>
      </c>
      <c r="E455" s="4">
        <v>3777.5</v>
      </c>
      <c r="F455" s="4">
        <f>100*C455/140.3</f>
        <v>774.126870990734</v>
      </c>
      <c r="G455" s="4">
        <f>100*E455/304.3</f>
        <v>1241.373644429839</v>
      </c>
      <c r="H455" s="9">
        <f>100*(B455-B443)/B443</f>
        <v>-4.810662900520787</v>
      </c>
      <c r="I455" s="9">
        <f>100*(D455-D443)/D443</f>
        <v>4.2250789604920485</v>
      </c>
      <c r="J455" s="9">
        <f>100*(C455-C454)/C454</f>
        <v>-0.9123255177447314</v>
      </c>
      <c r="K455" s="9">
        <f>100*(E455-E454)/E454</f>
        <v>0.4413837113456861</v>
      </c>
      <c r="L455" s="9">
        <f>(J455-0.41)^2</f>
        <v>1.7485447748788716</v>
      </c>
      <c r="M455" s="9">
        <f>(K455-0.554)^2</f>
        <v>0.01268242847027176</v>
      </c>
      <c r="N455" s="9">
        <f>(J455-0.41)*(K455-0.554)</f>
        <v>0.14891539220130579</v>
      </c>
    </row>
    <row r="456" spans="1:14" ht="12.75">
      <c r="A456" s="9">
        <f>A455+(1/12)</f>
        <v>1996.833333333299</v>
      </c>
      <c r="B456" s="4">
        <v>1087.4</v>
      </c>
      <c r="C456" s="4">
        <v>1083.6</v>
      </c>
      <c r="D456" s="4">
        <v>3797.7</v>
      </c>
      <c r="E456" s="4">
        <v>3795.4</v>
      </c>
      <c r="F456" s="4">
        <f>100*C456/140.3</f>
        <v>772.3449750534567</v>
      </c>
      <c r="G456" s="4">
        <f>100*E456/304.3</f>
        <v>1247.2559973710154</v>
      </c>
      <c r="H456" s="9">
        <f>100*(B456-B444)/B444</f>
        <v>-4.496750395222187</v>
      </c>
      <c r="I456" s="9">
        <f>100*(D456-D444)/D444</f>
        <v>4.5996639766436225</v>
      </c>
      <c r="J456" s="9">
        <f>100*(C456-C455)/C455</f>
        <v>-0.23018138292974866</v>
      </c>
      <c r="K456" s="9">
        <f>100*(E456-E455)/E455</f>
        <v>0.47385837193911556</v>
      </c>
      <c r="L456" s="9">
        <f>(J456-0.41)^2</f>
        <v>0.4098322030498455</v>
      </c>
      <c r="M456" s="9">
        <f>(K456-0.554)^2</f>
        <v>0.0064226805482491475</v>
      </c>
      <c r="N456" s="9">
        <f>(J456-0.41)*(K456-0.554)</f>
        <v>0.051305178282258584</v>
      </c>
    </row>
    <row r="457" spans="1:14" ht="12.75">
      <c r="A457" s="9">
        <f>A456+(1/12)</f>
        <v>1996.9166666666322</v>
      </c>
      <c r="B457" s="4">
        <v>1105.8</v>
      </c>
      <c r="C457" s="4">
        <v>1081.6</v>
      </c>
      <c r="D457" s="4">
        <v>3837.2</v>
      </c>
      <c r="E457" s="4">
        <v>3817.1</v>
      </c>
      <c r="F457" s="4">
        <f>100*C457/140.3</f>
        <v>770.9194583036349</v>
      </c>
      <c r="G457" s="4">
        <f>100*E457/304.3</f>
        <v>1254.3871179756818</v>
      </c>
      <c r="H457" s="9">
        <f>100*(B457-B445)/B445</f>
        <v>-4.068708250195201</v>
      </c>
      <c r="I457" s="9">
        <f>100*(D457-D445)/D445</f>
        <v>4.815755688491893</v>
      </c>
      <c r="J457" s="9">
        <f>100*(C457-C456)/C456</f>
        <v>-0.1845699520118125</v>
      </c>
      <c r="K457" s="9">
        <f>100*(E457-E456)/E456</f>
        <v>0.5717447436370295</v>
      </c>
      <c r="L457" s="9">
        <f>(J457-0.41)^2</f>
        <v>0.353513427835329</v>
      </c>
      <c r="M457" s="9">
        <f>(K457-0.554)^2</f>
        <v>0.00031487592674389863</v>
      </c>
      <c r="N457" s="9">
        <f>(J457-0.41)*(K457-0.554)</f>
        <v>-0.010550491372730541</v>
      </c>
    </row>
    <row r="458" spans="1:14" ht="12.75">
      <c r="A458" s="9">
        <f>A457+(1/12)</f>
        <v>1996.9999999999654</v>
      </c>
      <c r="B458" s="4">
        <v>1087.9</v>
      </c>
      <c r="C458" s="4">
        <v>1081.5</v>
      </c>
      <c r="D458" s="4">
        <v>3835.8</v>
      </c>
      <c r="E458" s="4">
        <v>3830.8</v>
      </c>
      <c r="F458" s="4">
        <f>100*C458/140.3</f>
        <v>770.848182466144</v>
      </c>
      <c r="G458" s="4">
        <f>100*E458/304.3</f>
        <v>1258.8892540256325</v>
      </c>
      <c r="H458" s="9">
        <f>100*(B458-B446)/B446</f>
        <v>-3.742700407007605</v>
      </c>
      <c r="I458" s="9">
        <f>100*(D458-D446)/D446</f>
        <v>4.834786411216488</v>
      </c>
      <c r="J458" s="9">
        <f>100*(C458-C457)/C457</f>
        <v>-0.009245562130169107</v>
      </c>
      <c r="K458" s="9">
        <f>100*(E458-E457)/E457</f>
        <v>0.35891121532053843</v>
      </c>
      <c r="L458" s="9">
        <f>(J458-0.41)^2</f>
        <v>0.17576684136584145</v>
      </c>
      <c r="M458" s="9">
        <f>(K458-0.554)^2</f>
        <v>0.038059633907709334</v>
      </c>
      <c r="N458" s="9">
        <f>(J458-0.41)*(K458-0.554)</f>
        <v>0.0817901071982324</v>
      </c>
    </row>
    <row r="459" spans="1:14" ht="12.75">
      <c r="A459" s="9">
        <f>A458+(1/12)</f>
        <v>1997.0833333332987</v>
      </c>
      <c r="B459" s="4">
        <v>1066.8</v>
      </c>
      <c r="C459" s="4">
        <v>1078.8</v>
      </c>
      <c r="D459" s="4">
        <v>3831</v>
      </c>
      <c r="E459" s="4">
        <v>3842.3</v>
      </c>
      <c r="F459" s="4">
        <f>100*C459/140.3</f>
        <v>768.9237348538845</v>
      </c>
      <c r="G459" s="4">
        <f>100*E459/304.3</f>
        <v>1262.6684193230365</v>
      </c>
      <c r="H459" s="9">
        <f>100*(B459-B447)/B447</f>
        <v>-3.52685838307108</v>
      </c>
      <c r="I459" s="9">
        <f>100*(D459-D447)/D447</f>
        <v>4.809586342744589</v>
      </c>
      <c r="J459" s="9">
        <f>100*(C459-C458)/C458</f>
        <v>-0.24965325936200142</v>
      </c>
      <c r="K459" s="9">
        <f>100*(E459-E458)/E458</f>
        <v>0.3001983919807873</v>
      </c>
      <c r="L459" s="9">
        <f>(J459-0.41)^2</f>
        <v>0.4351424225869118</v>
      </c>
      <c r="M459" s="9">
        <f>(K459-0.554)^2</f>
        <v>0.06441525623313812</v>
      </c>
      <c r="N459" s="9">
        <f>(J459-0.41)*(K459-0.554)</f>
        <v>0.16742105796119075</v>
      </c>
    </row>
    <row r="460" spans="1:14" ht="12.75">
      <c r="A460" s="9">
        <f>A459+(1/12)</f>
        <v>1997.166666666632</v>
      </c>
      <c r="B460" s="4">
        <v>1069.2</v>
      </c>
      <c r="C460" s="4">
        <v>1071.8</v>
      </c>
      <c r="D460" s="4">
        <v>3869.2</v>
      </c>
      <c r="E460" s="4">
        <v>3855.6</v>
      </c>
      <c r="F460" s="4">
        <f>100*C460/140.3</f>
        <v>763.9344262295082</v>
      </c>
      <c r="G460" s="4">
        <f>100*E460/304.3</f>
        <v>1267.0391061452513</v>
      </c>
      <c r="H460" s="9">
        <f>100*(B460-B448)/B448</f>
        <v>-4.364937388193198</v>
      </c>
      <c r="I460" s="9">
        <f>100*(D460-D448)/D448</f>
        <v>4.505185825410536</v>
      </c>
      <c r="J460" s="9">
        <f>100*(C460-C459)/C459</f>
        <v>-0.6488691138301818</v>
      </c>
      <c r="K460" s="9">
        <f>100*(E460-E459)/E459</f>
        <v>0.346146839132804</v>
      </c>
      <c r="L460" s="9">
        <f>(J460-0.41)^2</f>
        <v>1.1212038002235145</v>
      </c>
      <c r="M460" s="9">
        <f>(K460-0.554)^2</f>
        <v>0.04320293648248449</v>
      </c>
      <c r="N460" s="9">
        <f>(J460-0.41)*(K460-0.554)</f>
        <v>0.2200892922542501</v>
      </c>
    </row>
    <row r="461" spans="1:14" ht="12.75">
      <c r="A461" s="9">
        <f>A460+(1/12)</f>
        <v>1997.2499999999652</v>
      </c>
      <c r="B461" s="4">
        <v>1074.5</v>
      </c>
      <c r="C461" s="4">
        <v>1064</v>
      </c>
      <c r="D461" s="4">
        <v>3901.8</v>
      </c>
      <c r="E461" s="4">
        <v>3874.5</v>
      </c>
      <c r="F461" s="4">
        <f>100*C461/140.3</f>
        <v>758.374910905203</v>
      </c>
      <c r="G461" s="4">
        <f>100*E461/304.3</f>
        <v>1273.2500821557674</v>
      </c>
      <c r="H461" s="9">
        <f>100*(B461-B449)/B449</f>
        <v>-5.0627319314366455</v>
      </c>
      <c r="I461" s="9">
        <f>100*(D461-D449)/D449</f>
        <v>4.631144243919453</v>
      </c>
      <c r="J461" s="9">
        <f>100*(C461-C460)/C460</f>
        <v>-0.7277477141257656</v>
      </c>
      <c r="K461" s="9">
        <f>100*(E461-E460)/E460</f>
        <v>0.4901960784313749</v>
      </c>
      <c r="L461" s="9">
        <f>(J461-0.41)^2</f>
        <v>1.2944698609984047</v>
      </c>
      <c r="M461" s="9">
        <f>(K461-0.554)^2</f>
        <v>0.004070940407535267</v>
      </c>
      <c r="N461" s="9">
        <f>(J461-0.41)*(K461-0.554)</f>
        <v>0.07259276591696287</v>
      </c>
    </row>
    <row r="462" spans="1:14" ht="12.75">
      <c r="A462" s="9">
        <f>A461+(1/12)</f>
        <v>1997.3333333332985</v>
      </c>
      <c r="B462" s="4">
        <v>1054.7</v>
      </c>
      <c r="C462" s="4">
        <v>1063.9</v>
      </c>
      <c r="D462" s="4">
        <v>3865.4</v>
      </c>
      <c r="E462" s="4">
        <v>3884.8</v>
      </c>
      <c r="F462" s="4">
        <f>100*C462/140.3</f>
        <v>758.3036350677121</v>
      </c>
      <c r="G462" s="4">
        <f>100*E462/304.3</f>
        <v>1276.6348997699638</v>
      </c>
      <c r="H462" s="9">
        <f>100*(B462-B450)/B450</f>
        <v>-4.6297133556379455</v>
      </c>
      <c r="I462" s="9">
        <f>100*(D462-D450)/D450</f>
        <v>4.529597879877769</v>
      </c>
      <c r="J462" s="9">
        <f>100*(C462-C461)/C461</f>
        <v>-0.009398496240592956</v>
      </c>
      <c r="K462" s="9">
        <f>100*(E462-E461)/E461</f>
        <v>0.26584075364563636</v>
      </c>
      <c r="L462" s="9">
        <f>(J462-0.41)^2</f>
        <v>0.17589509864887065</v>
      </c>
      <c r="M462" s="9">
        <f>(K462-0.554)^2</f>
        <v>0.08303575125951486</v>
      </c>
      <c r="N462" s="9">
        <f>(J462-0.41)*(K462-0.554)</f>
        <v>0.1208535545988427</v>
      </c>
    </row>
    <row r="463" spans="1:14" ht="12.75">
      <c r="A463" s="9">
        <f>A462+(1/12)</f>
        <v>1997.4166666666317</v>
      </c>
      <c r="B463" s="4">
        <v>1064.8</v>
      </c>
      <c r="C463" s="4">
        <v>1065.7</v>
      </c>
      <c r="D463" s="4">
        <v>3895.2</v>
      </c>
      <c r="E463" s="4">
        <v>3900.2</v>
      </c>
      <c r="F463" s="4">
        <f>100*C463/140.3</f>
        <v>759.5866001425516</v>
      </c>
      <c r="G463" s="4">
        <f>100*E463/304.3</f>
        <v>1281.6956950377917</v>
      </c>
      <c r="H463" s="9">
        <f>100*(B463-B451)/B451</f>
        <v>-4.502242152466372</v>
      </c>
      <c r="I463" s="9">
        <f>100*(D463-D451)/D451</f>
        <v>4.456958970233302</v>
      </c>
      <c r="J463" s="9">
        <f>100*(C463-C462)/C462</f>
        <v>0.16918883353698227</v>
      </c>
      <c r="K463" s="9">
        <f>100*(E463-E462)/E462</f>
        <v>0.39641680395386214</v>
      </c>
      <c r="L463" s="9">
        <f>(J463-0.41)^2</f>
        <v>0.05799001789327922</v>
      </c>
      <c r="M463" s="9">
        <f>(K463-0.554)^2</f>
        <v>0.024832463676115534</v>
      </c>
      <c r="N463" s="9">
        <f>(J463-0.41)*(K463-0.554)</f>
        <v>0.03794779325484087</v>
      </c>
    </row>
    <row r="464" spans="1:14" ht="12.75">
      <c r="A464" s="9">
        <f>A463+(1/12)</f>
        <v>1997.499999999965</v>
      </c>
      <c r="B464" s="4">
        <v>1065.8</v>
      </c>
      <c r="C464" s="4">
        <v>1066.2</v>
      </c>
      <c r="D464" s="4">
        <v>3913.8</v>
      </c>
      <c r="E464" s="4">
        <v>3921.8</v>
      </c>
      <c r="F464" s="4">
        <f>100*C464/140.3</f>
        <v>759.9429793300071</v>
      </c>
      <c r="G464" s="4">
        <f>100*E464/304.3</f>
        <v>1288.793953335524</v>
      </c>
      <c r="H464" s="9">
        <f>100*(B464-B452)/B452</f>
        <v>-4.042495723417672</v>
      </c>
      <c r="I464" s="9">
        <f>100*(D464-D452)/D452</f>
        <v>4.579948696023943</v>
      </c>
      <c r="J464" s="9">
        <f>100*(C464-C463)/C463</f>
        <v>0.046917519001595194</v>
      </c>
      <c r="K464" s="9">
        <f>100*(E464-E463)/E463</f>
        <v>0.5538177529357562</v>
      </c>
      <c r="L464" s="9">
        <f>(J464-0.41)^2</f>
        <v>0.13182888800795697</v>
      </c>
      <c r="M464" s="9">
        <f>(K464-0.554)^2</f>
        <v>3.321399242550444E-08</v>
      </c>
      <c r="N464" s="9">
        <f>(J464-0.41)*(K464-0.554)</f>
        <v>6.617071624033516E-05</v>
      </c>
    </row>
    <row r="465" spans="1:14" ht="12.75">
      <c r="A465" s="9">
        <f>A464+(1/12)</f>
        <v>1997.5833333332982</v>
      </c>
      <c r="B465" s="4">
        <v>1069.1</v>
      </c>
      <c r="C465" s="4">
        <v>1074.4</v>
      </c>
      <c r="D465" s="4">
        <v>3948.7</v>
      </c>
      <c r="E465" s="4">
        <v>3951</v>
      </c>
      <c r="F465" s="4">
        <f>100*C465/140.3</f>
        <v>765.7875980042766</v>
      </c>
      <c r="G465" s="4">
        <f>100*E465/304.3</f>
        <v>1298.3897469602366</v>
      </c>
      <c r="H465" s="9">
        <f>100*(B465-B453)/B453</f>
        <v>-2.6054477543955668</v>
      </c>
      <c r="I465" s="9">
        <f>100*(D465-D453)/D453</f>
        <v>5.2958587770992755</v>
      </c>
      <c r="J465" s="9">
        <f>100*(C465-C464)/C464</f>
        <v>0.7690864753329624</v>
      </c>
      <c r="K465" s="9">
        <f>100*(E465-E464)/E464</f>
        <v>0.744556071191795</v>
      </c>
      <c r="L465" s="9">
        <f>(J465-0.41)^2</f>
        <v>0.1289430967670502</v>
      </c>
      <c r="M465" s="9">
        <f>(K465-0.554)^2</f>
        <v>0.03631161626805243</v>
      </c>
      <c r="N465" s="9">
        <f>(J465-0.41)*(K465-0.554)</f>
        <v>0.06842610795755871</v>
      </c>
    </row>
    <row r="466" spans="1:14" ht="12.75">
      <c r="A466" s="9">
        <f>A465+(1/12)</f>
        <v>1997.6666666666315</v>
      </c>
      <c r="B466" s="4">
        <v>1059.5</v>
      </c>
      <c r="C466" s="4">
        <v>1067.6</v>
      </c>
      <c r="D466" s="4">
        <v>3957.1</v>
      </c>
      <c r="E466" s="4">
        <v>3970.5</v>
      </c>
      <c r="F466" s="4">
        <f>100*C466/140.3</f>
        <v>760.9408410548822</v>
      </c>
      <c r="G466" s="4">
        <f>100*E466/304.3</f>
        <v>1304.7978968123562</v>
      </c>
      <c r="H466" s="9">
        <f>100*(B466-B454)/B454</f>
        <v>-2.9495282586791283</v>
      </c>
      <c r="I466" s="9">
        <f>100*(D466-D454)/D454</f>
        <v>5.469228924011829</v>
      </c>
      <c r="J466" s="9">
        <f>100*(C466-C465)/C465</f>
        <v>-0.6329113924050802</v>
      </c>
      <c r="K466" s="9">
        <f>100*(E466-E465)/E465</f>
        <v>0.4935459377372817</v>
      </c>
      <c r="L466" s="9">
        <f>(J466-0.41)^2</f>
        <v>1.087664172408303</v>
      </c>
      <c r="M466" s="9">
        <f>(K466-0.554)^2</f>
        <v>0.0036546936440646233</v>
      </c>
      <c r="N466" s="9">
        <f>(J466-0.41)*(K466-0.554)</f>
        <v>0.06304823025095498</v>
      </c>
    </row>
    <row r="467" spans="1:14" ht="12.75">
      <c r="A467" s="9">
        <f>A466+(1/12)</f>
        <v>1997.7499999999648</v>
      </c>
      <c r="B467" s="4">
        <v>1057.6</v>
      </c>
      <c r="C467" s="4">
        <v>1065.5</v>
      </c>
      <c r="D467" s="4">
        <v>3972.3</v>
      </c>
      <c r="E467" s="4">
        <v>3986.6</v>
      </c>
      <c r="F467" s="4">
        <f>100*C467/140.3</f>
        <v>759.4440484675695</v>
      </c>
      <c r="G467" s="4">
        <f>100*E467/304.3</f>
        <v>1310.0887282287217</v>
      </c>
      <c r="H467" s="9">
        <f>100*(B467-B455)/B455</f>
        <v>-1.9287833827893341</v>
      </c>
      <c r="I467" s="9">
        <f>100*(D467-D455)/D455</f>
        <v>5.592918472048701</v>
      </c>
      <c r="J467" s="9">
        <f>100*(C467-C466)/C466</f>
        <v>-0.19670288497563782</v>
      </c>
      <c r="K467" s="9">
        <f>100*(E467-E466)/E466</f>
        <v>0.4054904923813099</v>
      </c>
      <c r="L467" s="9">
        <f>(J467-0.41)^2</f>
        <v>0.3680883906377619</v>
      </c>
      <c r="M467" s="9">
        <f>(K467-0.554)^2</f>
        <v>0.022055073853145785</v>
      </c>
      <c r="N467" s="9">
        <f>(J467-0.41)*(K467-0.554)</f>
        <v>0.09010114671857077</v>
      </c>
    </row>
    <row r="468" spans="1:14" ht="12.75">
      <c r="A468" s="9">
        <f>A467+(1/12)</f>
        <v>1997.833333333298</v>
      </c>
      <c r="B468" s="4">
        <v>1074.1</v>
      </c>
      <c r="C468" s="4">
        <v>1070.1</v>
      </c>
      <c r="D468" s="4">
        <v>4011.5</v>
      </c>
      <c r="E468" s="4">
        <v>4009</v>
      </c>
      <c r="F468" s="4">
        <f>100*C468/140.3</f>
        <v>762.7227369921595</v>
      </c>
      <c r="G468" s="4">
        <f>100*E468/304.3</f>
        <v>1317.4498849819256</v>
      </c>
      <c r="H468" s="9">
        <f>100*(B468-B456)/B456</f>
        <v>-1.2231009748022974</v>
      </c>
      <c r="I468" s="9">
        <f>100*(D468-D456)/D456</f>
        <v>5.629723253548205</v>
      </c>
      <c r="J468" s="9">
        <f>100*(C468-C467)/C467</f>
        <v>0.4317221961520328</v>
      </c>
      <c r="K468" s="9">
        <f>100*(E468-E467)/E467</f>
        <v>0.5618823057241783</v>
      </c>
      <c r="L468" s="9">
        <f>(J468-0.41)^2</f>
        <v>0.0004718538056673887</v>
      </c>
      <c r="M468" s="9">
        <f>(K468-0.554)^2</f>
        <v>6.213074352941323E-05</v>
      </c>
      <c r="N468" s="9">
        <f>(J468-0.41)*(K468-0.554)</f>
        <v>0.00017122099107089094</v>
      </c>
    </row>
    <row r="469" spans="1:14" ht="12.75">
      <c r="A469" s="9">
        <f>A468+(1/12)</f>
        <v>1997.9166666666313</v>
      </c>
      <c r="B469" s="4">
        <v>1097.5</v>
      </c>
      <c r="C469" s="4">
        <v>1072.8</v>
      </c>
      <c r="D469" s="4">
        <v>4051</v>
      </c>
      <c r="E469" s="4">
        <v>4030.5</v>
      </c>
      <c r="F469" s="4">
        <f>100*C469/140.3</f>
        <v>764.6471846044191</v>
      </c>
      <c r="G469" s="4">
        <f>100*E469/304.3</f>
        <v>1324.5152809727242</v>
      </c>
      <c r="H469" s="9">
        <f>100*(B469-B457)/B457</f>
        <v>-0.7505878097305078</v>
      </c>
      <c r="I469" s="9">
        <f>100*(D469-D457)/D457</f>
        <v>5.571771083081418</v>
      </c>
      <c r="J469" s="9">
        <f>100*(C469-C468)/C468</f>
        <v>0.25231286795627006</v>
      </c>
      <c r="K469" s="9">
        <f>100*(E469-E468)/E468</f>
        <v>0.5362933399850337</v>
      </c>
      <c r="L469" s="9">
        <f>(J469-0.41)^2</f>
        <v>0.024865231612176714</v>
      </c>
      <c r="M469" s="9">
        <f>(K469-0.554)^2</f>
        <v>0.000313525808885608</v>
      </c>
      <c r="N469" s="9">
        <f>(J469-0.41)*(K469-0.554)</f>
        <v>0.002792112435833431</v>
      </c>
    </row>
    <row r="470" spans="1:14" ht="12.75">
      <c r="A470" s="9">
        <f>A469+(1/12)</f>
        <v>1997.9999999999645</v>
      </c>
      <c r="B470" s="4">
        <v>1080.2</v>
      </c>
      <c r="C470" s="4">
        <v>1074.3</v>
      </c>
      <c r="D470" s="4">
        <v>4059.4</v>
      </c>
      <c r="E470" s="4">
        <v>4052.6</v>
      </c>
      <c r="F470" s="4">
        <f>100*C470/140.3</f>
        <v>765.7163221667854</v>
      </c>
      <c r="G470" s="4">
        <f>100*E470/304.3</f>
        <v>1331.7778508051265</v>
      </c>
      <c r="H470" s="9">
        <f>100*(B470-B458)/B458</f>
        <v>-0.7077856420626937</v>
      </c>
      <c r="I470" s="9">
        <f>100*(D470-D458)/D458</f>
        <v>5.829292455289638</v>
      </c>
      <c r="J470" s="9">
        <f>100*(C470-C469)/C469</f>
        <v>0.13982102908277405</v>
      </c>
      <c r="K470" s="9">
        <f>100*(E470-E469)/E469</f>
        <v>0.5483190671132592</v>
      </c>
      <c r="L470" s="9">
        <f>(J470-0.41)^2</f>
        <v>0.07299667632589121</v>
      </c>
      <c r="M470" s="9">
        <f>(K470-0.554)^2</f>
        <v>3.2272998463654006E-05</v>
      </c>
      <c r="N470" s="9">
        <f>(J470-0.41)*(K470-0.554)</f>
        <v>0.0015348686011894752</v>
      </c>
    </row>
    <row r="471" spans="1:14" ht="12.75">
      <c r="A471" s="9">
        <f>A470+(1/12)</f>
        <v>1998.0833333332978</v>
      </c>
      <c r="B471" s="4">
        <v>1066.2</v>
      </c>
      <c r="C471" s="4">
        <v>1077.9</v>
      </c>
      <c r="D471" s="4">
        <v>4076.1</v>
      </c>
      <c r="E471" s="4">
        <v>4084.5</v>
      </c>
      <c r="F471" s="4">
        <f>100*C471/140.3</f>
        <v>768.2822523164648</v>
      </c>
      <c r="G471" s="4">
        <f>100*E471/304.3</f>
        <v>1342.2609267170556</v>
      </c>
      <c r="H471" s="9">
        <f>100*(B471-B459)/B459</f>
        <v>-0.05624296962878788</v>
      </c>
      <c r="I471" s="9">
        <f>100*(D471-D459)/D459</f>
        <v>6.397807361002347</v>
      </c>
      <c r="J471" s="9">
        <f>100*(C471-C470)/C470</f>
        <v>0.335101926836092</v>
      </c>
      <c r="K471" s="9">
        <f>100*(E471-E470)/E470</f>
        <v>0.7871489907713589</v>
      </c>
      <c r="L471" s="9">
        <f>(J471-0.41)^2</f>
        <v>0.005609721363666108</v>
      </c>
      <c r="M471" s="9">
        <f>(K471-0.554)^2</f>
        <v>0.054358451897703185</v>
      </c>
      <c r="N471" s="9">
        <f>(J471-0.41)*(K471-0.554)</f>
        <v>-0.017462410168884536</v>
      </c>
    </row>
    <row r="472" spans="1:14" ht="12.75">
      <c r="A472" s="9">
        <f>A471+(1/12)</f>
        <v>1998.166666666631</v>
      </c>
      <c r="B472" s="4">
        <v>1075.9</v>
      </c>
      <c r="C472" s="4">
        <v>1077.5</v>
      </c>
      <c r="D472" s="4">
        <v>4125.5</v>
      </c>
      <c r="E472" s="4">
        <v>4109.8</v>
      </c>
      <c r="F472" s="4">
        <f>100*C472/140.3</f>
        <v>767.9971489665003</v>
      </c>
      <c r="G472" s="4">
        <f>100*E472/304.3</f>
        <v>1350.575090371344</v>
      </c>
      <c r="H472" s="9">
        <f>100*(B472-B460)/B460</f>
        <v>0.6266367377478531</v>
      </c>
      <c r="I472" s="9">
        <f>100*(D472-D460)/D460</f>
        <v>6.624108342809889</v>
      </c>
      <c r="J472" s="9">
        <f>100*(C472-C471)/C471</f>
        <v>-0.03710919380277307</v>
      </c>
      <c r="K472" s="9">
        <f>100*(E472-E471)/E471</f>
        <v>0.6194148610601097</v>
      </c>
      <c r="L472" s="9">
        <f>(J472-0.41)^2</f>
        <v>0.19990663118296564</v>
      </c>
      <c r="M472" s="9">
        <f>(K472-0.554)^2</f>
        <v>0.004279104047513447</v>
      </c>
      <c r="N472" s="9">
        <f>(J472-0.41)*(K472-0.554)</f>
        <v>-0.029247585791306027</v>
      </c>
    </row>
    <row r="473" spans="1:14" ht="12.75">
      <c r="A473" s="9">
        <f>A472+(1/12)</f>
        <v>1998.2499999999643</v>
      </c>
      <c r="B473" s="4">
        <v>1087.7</v>
      </c>
      <c r="C473" s="4">
        <v>1076.2</v>
      </c>
      <c r="D473" s="4">
        <v>4167.7</v>
      </c>
      <c r="E473" s="4">
        <v>4132.6</v>
      </c>
      <c r="F473" s="4">
        <f>100*C473/140.3</f>
        <v>767.0705630791161</v>
      </c>
      <c r="G473" s="4">
        <f>100*E473/304.3</f>
        <v>1358.067696352284</v>
      </c>
      <c r="H473" s="9">
        <f>100*(B473-B461)/B461</f>
        <v>1.2284783620288549</v>
      </c>
      <c r="I473" s="9">
        <f>100*(D473-D461)/D461</f>
        <v>6.81480342406068</v>
      </c>
      <c r="J473" s="9">
        <f>100*(C473-C472)/C472</f>
        <v>-0.12064965197215355</v>
      </c>
      <c r="K473" s="9">
        <f>100*(E473-E472)/E472</f>
        <v>0.5547715217285557</v>
      </c>
      <c r="L473" s="9">
        <f>(J473-0.41)^2</f>
        <v>0.2815890531381677</v>
      </c>
      <c r="M473" s="9">
        <f>(K473-0.554)^2</f>
        <v>5.952457776335097E-07</v>
      </c>
      <c r="N473" s="9">
        <f>(J473-0.41)*(K473-0.554)</f>
        <v>-0.00040940773674701396</v>
      </c>
    </row>
    <row r="474" spans="1:14" ht="12.75">
      <c r="A474" s="9">
        <f>A473+(1/12)</f>
        <v>1998.3333333332976</v>
      </c>
      <c r="B474" s="4">
        <v>1070.8</v>
      </c>
      <c r="C474" s="4">
        <v>1078.4</v>
      </c>
      <c r="D474" s="4">
        <v>4137.6</v>
      </c>
      <c r="E474" s="4">
        <v>4156.2</v>
      </c>
      <c r="F474" s="4">
        <f>100*C474/140.3</f>
        <v>768.6386315039202</v>
      </c>
      <c r="G474" s="4">
        <f>100*E474/304.3</f>
        <v>1365.8232007886952</v>
      </c>
      <c r="H474" s="9">
        <f>100*(B474-B462)/B462</f>
        <v>1.5265004266616014</v>
      </c>
      <c r="I474" s="9">
        <f>100*(D474-D462)/D462</f>
        <v>7.0419620220417105</v>
      </c>
      <c r="J474" s="9">
        <f>100*(C474-C473)/C473</f>
        <v>0.2044229697082369</v>
      </c>
      <c r="K474" s="9">
        <f>100*(E474-E473)/E473</f>
        <v>0.5710690606397777</v>
      </c>
      <c r="L474" s="9">
        <f>(J474-0.41)^2</f>
        <v>0.04226191538358048</v>
      </c>
      <c r="M474" s="9">
        <f>(K474-0.554)^2</f>
        <v>0.0002913528311244064</v>
      </c>
      <c r="N474" s="9">
        <f>(J474-0.41)*(K474-0.554)</f>
        <v>-0.0035090067961955095</v>
      </c>
    </row>
    <row r="475" spans="1:14" ht="12.75">
      <c r="A475" s="9">
        <f>A474+(1/12)</f>
        <v>1998.4166666666308</v>
      </c>
      <c r="B475" s="4">
        <v>1075.2</v>
      </c>
      <c r="C475" s="4">
        <v>1077</v>
      </c>
      <c r="D475" s="4">
        <v>4168.7</v>
      </c>
      <c r="E475" s="4">
        <v>4180.8</v>
      </c>
      <c r="F475" s="4">
        <f>100*C475/140.3</f>
        <v>767.6407697790448</v>
      </c>
      <c r="G475" s="4">
        <f>100*E475/304.3</f>
        <v>1373.9073282944462</v>
      </c>
      <c r="H475" s="9">
        <f>100*(B475-B463)/B463</f>
        <v>0.9767092411720597</v>
      </c>
      <c r="I475" s="9">
        <f>100*(D475-D463)/D463</f>
        <v>7.021462312589854</v>
      </c>
      <c r="J475" s="9">
        <f>100*(C475-C474)/C474</f>
        <v>-0.12982195845698172</v>
      </c>
      <c r="K475" s="9">
        <f>100*(E475-E474)/E474</f>
        <v>0.5918868196910727</v>
      </c>
      <c r="L475" s="9">
        <f>(J475-0.41)^2</f>
        <v>0.2914077468323312</v>
      </c>
      <c r="M475" s="9">
        <f>(K475-0.554)^2</f>
        <v>0.001435411106303851</v>
      </c>
      <c r="N475" s="9">
        <f>(J475-0.41)*(K475-0.554)</f>
        <v>-0.02045213720534138</v>
      </c>
    </row>
    <row r="476" spans="1:14" ht="12.75">
      <c r="A476" s="9">
        <f>A475+(1/12)</f>
        <v>1998.499999999964</v>
      </c>
      <c r="B476" s="4">
        <v>1074.2</v>
      </c>
      <c r="C476" s="4">
        <v>1075.1</v>
      </c>
      <c r="D476" s="4">
        <v>4186.7</v>
      </c>
      <c r="E476" s="4">
        <v>4197</v>
      </c>
      <c r="F476" s="4">
        <f>100*C476/140.3</f>
        <v>766.286528866714</v>
      </c>
      <c r="G476" s="4">
        <f>100*E476/304.3</f>
        <v>1379.2310220177455</v>
      </c>
      <c r="H476" s="9">
        <f>100*(B476-B464)/B464</f>
        <v>0.7881403640457958</v>
      </c>
      <c r="I476" s="9">
        <f>100*(D476-D464)/D464</f>
        <v>6.972763043589341</v>
      </c>
      <c r="J476" s="9">
        <f>100*(C476-C475)/C475</f>
        <v>-0.17641597028784503</v>
      </c>
      <c r="K476" s="9">
        <f>100*(E476-E475)/E475</f>
        <v>0.38748564867967417</v>
      </c>
      <c r="L476" s="9">
        <f>(J476-0.41)^2</f>
        <v>0.3438836902086347</v>
      </c>
      <c r="M476" s="9">
        <f>(K476-0.554)^2</f>
        <v>0.027727029195628913</v>
      </c>
      <c r="N476" s="9">
        <f>(J476-0.41)*(K476-0.554)</f>
        <v>0.09764667489636</v>
      </c>
    </row>
    <row r="477" spans="1:14" ht="12.75">
      <c r="A477" s="9">
        <f>A476+(1/12)</f>
        <v>1998.5833333332973</v>
      </c>
      <c r="B477" s="4">
        <v>1069.3</v>
      </c>
      <c r="C477" s="4">
        <v>1074.8</v>
      </c>
      <c r="D477" s="4">
        <v>4215.2</v>
      </c>
      <c r="E477" s="4">
        <v>4221.2</v>
      </c>
      <c r="F477" s="4">
        <f>100*C477/140.3</f>
        <v>766.0727013542408</v>
      </c>
      <c r="G477" s="4">
        <f>100*E477/304.3</f>
        <v>1387.1837002957607</v>
      </c>
      <c r="H477" s="9">
        <f>100*(B477-B465)/B465</f>
        <v>0.018707323917317883</v>
      </c>
      <c r="I477" s="9">
        <f>100*(D477-D465)/D465</f>
        <v>6.7490566515562085</v>
      </c>
      <c r="J477" s="9">
        <f>100*(C477-C476)/C476</f>
        <v>-0.02790438098781086</v>
      </c>
      <c r="K477" s="9">
        <f>100*(E477-E476)/E476</f>
        <v>0.576602335001187</v>
      </c>
      <c r="L477" s="9">
        <f>(J477-0.41)^2</f>
        <v>0.19176024688831778</v>
      </c>
      <c r="M477" s="9">
        <f>(K477-0.554)^2</f>
        <v>0.000510865547505879</v>
      </c>
      <c r="N477" s="9">
        <f>(J477-0.41)*(K477-0.554)</f>
        <v>-0.009897661517573885</v>
      </c>
    </row>
    <row r="478" spans="1:14" ht="12.75">
      <c r="A478" s="9">
        <f>A477+(1/12)</f>
        <v>1998.6666666666306</v>
      </c>
      <c r="B478" s="4">
        <v>1070.6</v>
      </c>
      <c r="C478" s="4">
        <v>1080.2</v>
      </c>
      <c r="D478" s="4">
        <v>4249.8</v>
      </c>
      <c r="E478" s="4">
        <v>4265.2</v>
      </c>
      <c r="F478" s="4">
        <f>100*C478/140.3</f>
        <v>769.9215965787597</v>
      </c>
      <c r="G478" s="4">
        <f>100*E478/304.3</f>
        <v>1401.6431153466972</v>
      </c>
      <c r="H478" s="9">
        <f>100*(B478-B466)/B466</f>
        <v>1.04766399244926</v>
      </c>
      <c r="I478" s="9">
        <f>100*(D478-D466)/D466</f>
        <v>7.396831012610252</v>
      </c>
      <c r="J478" s="9">
        <f>100*(C478-C477)/C477</f>
        <v>0.5024190547078611</v>
      </c>
      <c r="K478" s="9">
        <f>100*(E478-E477)/E477</f>
        <v>1.0423576234246186</v>
      </c>
      <c r="L478" s="9">
        <f>(J478-0.41)^2</f>
        <v>0.008541281673094623</v>
      </c>
      <c r="M478" s="9">
        <f>(K478-0.554)^2</f>
        <v>0.2384931683569415</v>
      </c>
      <c r="N478" s="9">
        <f>(J478-0.41)*(K478-0.554)</f>
        <v>0.04513354991628085</v>
      </c>
    </row>
    <row r="479" spans="1:14" ht="12.75">
      <c r="A479" s="9">
        <f>A478+(1/12)</f>
        <v>1998.7499999999638</v>
      </c>
      <c r="B479" s="4">
        <v>1077.4</v>
      </c>
      <c r="C479" s="4">
        <v>1085.9</v>
      </c>
      <c r="D479" s="4">
        <v>4286.5</v>
      </c>
      <c r="E479" s="4">
        <v>4302.2</v>
      </c>
      <c r="F479" s="4">
        <f>100*C479/140.3</f>
        <v>773.984319315752</v>
      </c>
      <c r="G479" s="4">
        <f>100*E479/304.3</f>
        <v>1413.8021689122577</v>
      </c>
      <c r="H479" s="9">
        <f>100*(B479-B467)/B467</f>
        <v>1.8721633888048586</v>
      </c>
      <c r="I479" s="9">
        <f>100*(D479-D467)/D467</f>
        <v>7.909775193212995</v>
      </c>
      <c r="J479" s="9">
        <f>100*(C479-C478)/C478</f>
        <v>0.5276800592482915</v>
      </c>
      <c r="K479" s="9">
        <f>100*(E479-E478)/E478</f>
        <v>0.8674856982087593</v>
      </c>
      <c r="L479" s="9">
        <f>(J479-0.41)^2</f>
        <v>0.013848596344681411</v>
      </c>
      <c r="M479" s="9">
        <f>(K479-0.554)^2</f>
        <v>0.0982732829814333</v>
      </c>
      <c r="N479" s="9">
        <f>(J479-0.41)*(K479-0.554)</f>
        <v>0.036891015538698835</v>
      </c>
    </row>
    <row r="480" spans="1:14" ht="12.75">
      <c r="A480" s="9">
        <f>A479+(1/12)</f>
        <v>1998.833333333297</v>
      </c>
      <c r="B480" s="4">
        <v>1098</v>
      </c>
      <c r="C480" s="4">
        <v>1094.6</v>
      </c>
      <c r="D480" s="4">
        <v>4341.1</v>
      </c>
      <c r="E480" s="4">
        <v>4339.7</v>
      </c>
      <c r="F480" s="4">
        <f>100*C480/140.3</f>
        <v>780.1853171774767</v>
      </c>
      <c r="G480" s="4">
        <f>100*E480/304.3</f>
        <v>1426.1255340124876</v>
      </c>
      <c r="H480" s="9">
        <f>100*(B480-B468)/B468</f>
        <v>2.2251187040312908</v>
      </c>
      <c r="I480" s="9">
        <f>100*(D480-D468)/D468</f>
        <v>8.2163779134987</v>
      </c>
      <c r="J480" s="9">
        <f>100*(C480-C479)/C479</f>
        <v>0.8011787457408432</v>
      </c>
      <c r="K480" s="9">
        <f>100*(E480-E479)/E479</f>
        <v>0.8716470642926875</v>
      </c>
      <c r="L480" s="9">
        <f>(J480-0.41)^2</f>
        <v>0.15302081111937932</v>
      </c>
      <c r="M480" s="9">
        <f>(K480-0.554)^2</f>
        <v>0.10089965745376268</v>
      </c>
      <c r="N480" s="9">
        <f>(J480-0.41)*(K480-0.554)</f>
        <v>0.12425678019827446</v>
      </c>
    </row>
    <row r="481" spans="1:14" ht="12.75">
      <c r="A481" s="9">
        <f>A480+(1/12)</f>
        <v>1998.9166666666304</v>
      </c>
      <c r="B481" s="4">
        <v>1121.2</v>
      </c>
      <c r="C481" s="4">
        <v>1095.8</v>
      </c>
      <c r="D481" s="4">
        <v>4395.1</v>
      </c>
      <c r="E481" s="4">
        <v>4373.1</v>
      </c>
      <c r="F481" s="4">
        <f>100*C481/140.3</f>
        <v>781.0406272273699</v>
      </c>
      <c r="G481" s="4">
        <f>100*E481/304.3</f>
        <v>1437.101544528426</v>
      </c>
      <c r="H481" s="9">
        <f>100*(B481-B469)/B469</f>
        <v>2.1594533029612797</v>
      </c>
      <c r="I481" s="9">
        <f>100*(D481-D469)/D469</f>
        <v>8.494198963218967</v>
      </c>
      <c r="J481" s="9">
        <f>100*(C481-C480)/C480</f>
        <v>0.1096290882514202</v>
      </c>
      <c r="K481" s="9">
        <f>100*(E481-E480)/E480</f>
        <v>0.7696384542710452</v>
      </c>
      <c r="L481" s="9">
        <f>(J481-0.41)^2</f>
        <v>0.0902226846246731</v>
      </c>
      <c r="M481" s="9">
        <f>(K481-0.554)^2</f>
        <v>0.04649994296040561</v>
      </c>
      <c r="N481" s="9">
        <f>(J481-0.41)*(K481-0.554)</f>
        <v>-0.06477151911744825</v>
      </c>
    </row>
    <row r="482" spans="1:14" ht="12.75">
      <c r="A482" s="9">
        <f>A481+(1/12)</f>
        <v>1998.9999999999636</v>
      </c>
      <c r="B482" s="4">
        <v>1103.9</v>
      </c>
      <c r="C482" s="4">
        <v>1097.8</v>
      </c>
      <c r="D482" s="4">
        <v>4405</v>
      </c>
      <c r="E482" s="4">
        <v>4395.5</v>
      </c>
      <c r="F482" s="4">
        <f>100*C482/140.3</f>
        <v>782.4661439771917</v>
      </c>
      <c r="G482" s="4">
        <f>100*E482/304.3</f>
        <v>1444.46270128163</v>
      </c>
      <c r="H482" s="9">
        <f>100*(B482-B470)/B470</f>
        <v>2.1940381410849885</v>
      </c>
      <c r="I482" s="9">
        <f>100*(D482-D470)/D470</f>
        <v>8.513573434497706</v>
      </c>
      <c r="J482" s="9">
        <f>100*(C482-C481)/C481</f>
        <v>0.18251505749224312</v>
      </c>
      <c r="K482" s="9">
        <f>100*(E482-E481)/E481</f>
        <v>0.5122224508929508</v>
      </c>
      <c r="L482" s="9">
        <f>(J482-0.41)^2</f>
        <v>0.05174939906775745</v>
      </c>
      <c r="M482" s="9">
        <f>(K482-0.554)^2</f>
        <v>0.0017453636093919098</v>
      </c>
      <c r="N482" s="9">
        <f>(J482-0.41)*(K482-0.554)</f>
        <v>0.009503763356732083</v>
      </c>
    </row>
    <row r="483" spans="1:14" ht="12.75">
      <c r="A483" s="9">
        <f>A482+(1/12)</f>
        <v>1999.0833333332969</v>
      </c>
      <c r="B483" s="4">
        <v>1085.2</v>
      </c>
      <c r="C483" s="4">
        <v>1097</v>
      </c>
      <c r="D483" s="4">
        <v>4415.2</v>
      </c>
      <c r="E483" s="4">
        <v>4421</v>
      </c>
      <c r="F483" s="4">
        <f>100*C483/140.3</f>
        <v>781.895937277263</v>
      </c>
      <c r="G483" s="4">
        <f>100*E483/304.3</f>
        <v>1452.8425895497865</v>
      </c>
      <c r="H483" s="9">
        <f>100*(B483-B471)/B471</f>
        <v>1.7820296379666103</v>
      </c>
      <c r="I483" s="9">
        <f>100*(D483-D471)/D471</f>
        <v>8.319226711807854</v>
      </c>
      <c r="J483" s="9">
        <f>100*(C483-C482)/C482</f>
        <v>-0.0728730187647982</v>
      </c>
      <c r="K483" s="9">
        <f>100*(E483-E482)/E482</f>
        <v>0.5801387782959845</v>
      </c>
      <c r="L483" s="9">
        <f>(J483-0.41)^2</f>
        <v>0.2331663522510291</v>
      </c>
      <c r="M483" s="9">
        <f>(K483-0.554)^2</f>
        <v>0.0006832357308066268</v>
      </c>
      <c r="N483" s="9">
        <f>(J483-0.41)*(K483-0.554)</f>
        <v>-0.01262171078260579</v>
      </c>
    </row>
    <row r="484" spans="1:14" ht="12.75">
      <c r="A484" s="9">
        <f>A483+(1/12)</f>
        <v>1999.1666666666301</v>
      </c>
      <c r="B484" s="4">
        <v>1097.5</v>
      </c>
      <c r="C484" s="4">
        <v>1097.8</v>
      </c>
      <c r="D484" s="4">
        <v>4453.2</v>
      </c>
      <c r="E484" s="4">
        <v>4432.1</v>
      </c>
      <c r="F484" s="4">
        <f>100*C484/140.3</f>
        <v>782.4661439771917</v>
      </c>
      <c r="G484" s="4">
        <f>100*E484/304.3</f>
        <v>1456.4903056194546</v>
      </c>
      <c r="H484" s="9">
        <f>100*(B484-B472)/B472</f>
        <v>2.007621526164133</v>
      </c>
      <c r="I484" s="9">
        <f>100*(D484-D472)/D472</f>
        <v>7.943279602472424</v>
      </c>
      <c r="J484" s="9">
        <f>100*(C484-C483)/C483</f>
        <v>0.07292616226070689</v>
      </c>
      <c r="K484" s="9">
        <f>100*(E484-E483)/E483</f>
        <v>0.25107441755259813</v>
      </c>
      <c r="L484" s="9">
        <f>(J484-0.41)^2</f>
        <v>0.11361877208829531</v>
      </c>
      <c r="M484" s="9">
        <f>(K484-0.554)^2</f>
        <v>0.0917639085010977</v>
      </c>
      <c r="N484" s="9">
        <f>(J484-0.41)*(K484-0.554)</f>
        <v>0.10210828862495641</v>
      </c>
    </row>
    <row r="485" spans="1:14" ht="12.75">
      <c r="A485" s="9">
        <f>A484+(1/12)</f>
        <v>1999.2499999999634</v>
      </c>
      <c r="B485" s="4">
        <v>1113.6</v>
      </c>
      <c r="C485" s="4">
        <v>1101.9</v>
      </c>
      <c r="D485" s="4">
        <v>4499.2</v>
      </c>
      <c r="E485" s="4">
        <v>4459</v>
      </c>
      <c r="F485" s="4">
        <f>100*C485/140.3</f>
        <v>785.3884533143265</v>
      </c>
      <c r="G485" s="4">
        <f>100*E485/304.3</f>
        <v>1465.330266184686</v>
      </c>
      <c r="H485" s="9">
        <f>100*(B485-B473)/B473</f>
        <v>2.3811712788452573</v>
      </c>
      <c r="I485" s="9">
        <f>100*(D485-D473)/D473</f>
        <v>7.954027401204502</v>
      </c>
      <c r="J485" s="9">
        <f>100*(C485-C484)/C484</f>
        <v>0.3734742211696244</v>
      </c>
      <c r="K485" s="9">
        <f>100*(E485-E484)/E484</f>
        <v>0.6069357640847372</v>
      </c>
      <c r="L485" s="9">
        <f>(J485-0.41)^2</f>
        <v>0.001334132519165511</v>
      </c>
      <c r="M485" s="9">
        <f>(K485-0.554)^2</f>
        <v>0.0028021951192349426</v>
      </c>
      <c r="N485" s="9">
        <f>(J485-0.41)*(K485-0.554)</f>
        <v>-0.001933520011176045</v>
      </c>
    </row>
    <row r="486" spans="1:14" ht="12.75">
      <c r="A486" s="9">
        <f>A485+(1/12)</f>
        <v>1999.3333333332967</v>
      </c>
      <c r="B486" s="4">
        <v>1096.4</v>
      </c>
      <c r="C486" s="4">
        <v>1102.6</v>
      </c>
      <c r="D486" s="4">
        <v>4459.4</v>
      </c>
      <c r="E486" s="4">
        <v>4478.2</v>
      </c>
      <c r="F486" s="4">
        <f>100*C486/140.3</f>
        <v>785.8873841767639</v>
      </c>
      <c r="G486" s="4">
        <f>100*E486/304.3</f>
        <v>1471.639829116004</v>
      </c>
      <c r="H486" s="9">
        <f>100*(B486-B474)/B474</f>
        <v>2.390735898393737</v>
      </c>
      <c r="I486" s="9">
        <f>100*(D486-D474)/D474</f>
        <v>7.777455529775697</v>
      </c>
      <c r="J486" s="9">
        <f>100*(C486-C485)/C485</f>
        <v>0.06352663581085562</v>
      </c>
      <c r="K486" s="9">
        <f>100*(E486-E485)/E485</f>
        <v>0.43058981834491633</v>
      </c>
      <c r="L486" s="9">
        <f>(J486-0.41)^2</f>
        <v>0.12004379209254347</v>
      </c>
      <c r="M486" s="9">
        <f>(K486-0.554)^2</f>
        <v>0.015230072936140761</v>
      </c>
      <c r="N486" s="9">
        <f>(J486-0.41)*(K486-0.554)</f>
        <v>0.04275834081323029</v>
      </c>
    </row>
    <row r="487" spans="1:14" ht="12.75">
      <c r="A487" s="9">
        <f>A486+(1/12)</f>
        <v>1999.41666666663</v>
      </c>
      <c r="B487" s="4">
        <v>1098.2</v>
      </c>
      <c r="C487" s="4">
        <v>1099.7</v>
      </c>
      <c r="D487" s="4">
        <v>4487.5</v>
      </c>
      <c r="E487" s="4">
        <v>4503.1</v>
      </c>
      <c r="F487" s="4">
        <f>100*C487/140.3</f>
        <v>783.8203848895224</v>
      </c>
      <c r="G487" s="4">
        <f>100*E487/304.3</f>
        <v>1479.8225435425568</v>
      </c>
      <c r="H487" s="9">
        <f>100*(B487-B475)/B475</f>
        <v>2.1391369047619047</v>
      </c>
      <c r="I487" s="9">
        <f>100*(D487-D475)/D475</f>
        <v>7.647468035598632</v>
      </c>
      <c r="J487" s="9">
        <f>100*(C487-C486)/C486</f>
        <v>-0.2630146925448815</v>
      </c>
      <c r="K487" s="9">
        <f>100*(E487-E486)/E486</f>
        <v>0.5560269751239459</v>
      </c>
      <c r="L487" s="9">
        <f>(J487-0.41)^2</f>
        <v>0.4529487763812813</v>
      </c>
      <c r="M487" s="9">
        <f>(K487-0.554)^2</f>
        <v>4.108628153095478E-06</v>
      </c>
      <c r="N487" s="9">
        <f>(J487-0.41)*(K487-0.554)</f>
        <v>-0.0013641840398385698</v>
      </c>
    </row>
    <row r="488" spans="1:14" ht="12.75">
      <c r="A488" s="9">
        <f>A487+(1/12)</f>
        <v>1999.4999999999632</v>
      </c>
      <c r="B488" s="4">
        <v>1097.2</v>
      </c>
      <c r="C488" s="4">
        <v>1098.6</v>
      </c>
      <c r="D488" s="4">
        <v>4512</v>
      </c>
      <c r="E488" s="4">
        <v>4526.3</v>
      </c>
      <c r="F488" s="4">
        <f>100*C488/140.3</f>
        <v>783.0363506771203</v>
      </c>
      <c r="G488" s="4">
        <f>100*E488/304.3</f>
        <v>1487.4465987512324</v>
      </c>
      <c r="H488" s="9">
        <f>100*(B488-B476)/B476</f>
        <v>2.1411282815118224</v>
      </c>
      <c r="I488" s="9">
        <f>100*(D488-D476)/D476</f>
        <v>7.769842596794616</v>
      </c>
      <c r="J488" s="9">
        <f>100*(C488-C487)/C487</f>
        <v>-0.10002728016733076</v>
      </c>
      <c r="K488" s="9">
        <f>100*(E488-E487)/E487</f>
        <v>0.5152006395594105</v>
      </c>
      <c r="L488" s="9">
        <f>(J488-0.41)^2</f>
        <v>0.2601278265148848</v>
      </c>
      <c r="M488" s="9">
        <f>(K488-0.554)^2</f>
        <v>0.0015053903705987825</v>
      </c>
      <c r="N488" s="9">
        <f>(J488-0.41)*(K488-0.554)</f>
        <v>0.019788732277745795</v>
      </c>
    </row>
    <row r="489" spans="1:14" ht="12.75">
      <c r="A489" s="9">
        <f>A488+(1/12)</f>
        <v>1999.5833333332964</v>
      </c>
      <c r="B489" s="4">
        <v>1092.8</v>
      </c>
      <c r="C489" s="4">
        <v>1099.1</v>
      </c>
      <c r="D489" s="4">
        <v>4533.7</v>
      </c>
      <c r="E489" s="4">
        <v>4547.5</v>
      </c>
      <c r="F489" s="4">
        <f>100*C489/140.3</f>
        <v>783.3927298645757</v>
      </c>
      <c r="G489" s="4">
        <f>100*E489/304.3</f>
        <v>1494.413407821229</v>
      </c>
      <c r="H489" s="9">
        <f>100*(B489-B477)/B477</f>
        <v>2.1976994295333396</v>
      </c>
      <c r="I489" s="9">
        <f>100*(D489-D477)/D477</f>
        <v>7.555987853482635</v>
      </c>
      <c r="J489" s="9">
        <f>100*(C489-C488)/C488</f>
        <v>0.045512470416894234</v>
      </c>
      <c r="K489" s="9">
        <f>100*(E489-E488)/E488</f>
        <v>0.46837372688508977</v>
      </c>
      <c r="L489" s="9">
        <f>(J489-0.41)^2</f>
        <v>0.1328511592215954</v>
      </c>
      <c r="M489" s="9">
        <f>(K489-0.554)^2</f>
        <v>0.007331858647549207</v>
      </c>
      <c r="N489" s="9">
        <f>(J489-0.41)*(K489-0.554)</f>
        <v>0.031209708755061953</v>
      </c>
    </row>
    <row r="490" spans="1:14" ht="12.75">
      <c r="A490" s="9">
        <f>A489+(1/12)</f>
        <v>1999.6666666666297</v>
      </c>
      <c r="B490" s="4">
        <v>1086.2</v>
      </c>
      <c r="C490" s="4">
        <v>1096.3</v>
      </c>
      <c r="D490" s="4">
        <v>4547</v>
      </c>
      <c r="E490" s="4">
        <v>4561.3</v>
      </c>
      <c r="F490" s="4">
        <f>100*C490/140.3</f>
        <v>781.3970064148253</v>
      </c>
      <c r="G490" s="4">
        <f>100*E490/304.3</f>
        <v>1498.9484061781136</v>
      </c>
      <c r="H490" s="9">
        <f>100*(B490-B478)/B478</f>
        <v>1.4571268447599606</v>
      </c>
      <c r="I490" s="9">
        <f>100*(D490-D478)/D478</f>
        <v>6.993270271542186</v>
      </c>
      <c r="J490" s="9">
        <f>100*(C490-C489)/C489</f>
        <v>-0.25475388954598804</v>
      </c>
      <c r="K490" s="9">
        <f>100*(E490-E489)/E489</f>
        <v>0.3034634414513509</v>
      </c>
      <c r="L490" s="9">
        <f>(J490-0.41)^2</f>
        <v>0.44189773366651963</v>
      </c>
      <c r="M490" s="9">
        <f>(K490-0.554)^2</f>
        <v>0.0627685671694007</v>
      </c>
      <c r="N490" s="9">
        <f>(J490-0.41)*(K490-0.554)</f>
        <v>0.16654515176868068</v>
      </c>
    </row>
    <row r="491" spans="1:14" ht="12.75">
      <c r="A491" s="9">
        <f>A490+(1/12)</f>
        <v>1999.749999999963</v>
      </c>
      <c r="B491" s="4">
        <v>1095.1</v>
      </c>
      <c r="C491" s="4">
        <v>1102.3</v>
      </c>
      <c r="D491" s="4">
        <v>4568</v>
      </c>
      <c r="E491" s="4">
        <v>4582.1</v>
      </c>
      <c r="F491" s="4">
        <f>100*C491/140.3</f>
        <v>785.6735566642907</v>
      </c>
      <c r="G491" s="4">
        <f>100*E491/304.3</f>
        <v>1505.7837660203747</v>
      </c>
      <c r="H491" s="9">
        <f>100*(B491-B479)/B479</f>
        <v>1.6428438834230386</v>
      </c>
      <c r="I491" s="9">
        <f>100*(D491-D479)/D479</f>
        <v>6.567129359617404</v>
      </c>
      <c r="J491" s="9">
        <f>100*(C491-C490)/C490</f>
        <v>0.5472954483261881</v>
      </c>
      <c r="K491" s="9">
        <f>100*(E491-E490)/E490</f>
        <v>0.45601034792713</v>
      </c>
      <c r="L491" s="9">
        <f>(J491-0.41)^2</f>
        <v>0.018850040131089006</v>
      </c>
      <c r="M491" s="9">
        <f>(K491-0.554)^2</f>
        <v>0.009601971913362121</v>
      </c>
      <c r="N491" s="9">
        <f>(J491-0.41)*(K491-0.554)</f>
        <v>-0.013453533212671884</v>
      </c>
    </row>
    <row r="492" spans="1:14" ht="12.75">
      <c r="A492" s="9">
        <f>A491+(1/12)</f>
        <v>1999.8333333332962</v>
      </c>
      <c r="B492" s="4">
        <v>1113</v>
      </c>
      <c r="C492" s="4">
        <v>1111.7</v>
      </c>
      <c r="D492" s="4">
        <v>4604.8</v>
      </c>
      <c r="E492" s="4">
        <v>4607.6</v>
      </c>
      <c r="F492" s="4">
        <f>100*C492/140.3</f>
        <v>792.3734853884532</v>
      </c>
      <c r="G492" s="4">
        <f>100*E492/304.3</f>
        <v>1514.1636542885312</v>
      </c>
      <c r="H492" s="9">
        <f>100*(B492-B480)/B480</f>
        <v>1.366120218579235</v>
      </c>
      <c r="I492" s="9">
        <f>100*(D492-D480)/D480</f>
        <v>6.074497247241478</v>
      </c>
      <c r="J492" s="9">
        <f>100*(C492-C491)/C491</f>
        <v>0.8527624058786257</v>
      </c>
      <c r="K492" s="9">
        <f>100*(E492-E491)/E491</f>
        <v>0.5565133890574191</v>
      </c>
      <c r="L492" s="9">
        <f>(J492-0.41)^2</f>
        <v>0.19603854805942894</v>
      </c>
      <c r="M492" s="9">
        <f>(K492-0.554)^2</f>
        <v>6.317124553953803E-06</v>
      </c>
      <c r="N492" s="9">
        <f>(J492-0.41)*(K492-0.554)</f>
        <v>0.0011128341859718684</v>
      </c>
    </row>
    <row r="493" spans="1:14" ht="12.75">
      <c r="A493" s="9">
        <f>A492+(1/12)</f>
        <v>1999.9166666666295</v>
      </c>
      <c r="B493" s="4">
        <v>1148.2</v>
      </c>
      <c r="C493" s="4">
        <v>1122.7</v>
      </c>
      <c r="D493" s="4">
        <v>4659.1</v>
      </c>
      <c r="E493" s="4">
        <v>4631.8</v>
      </c>
      <c r="F493" s="4">
        <f>100*C493/140.3</f>
        <v>800.2138275124732</v>
      </c>
      <c r="G493" s="4">
        <f>100*E493/304.3</f>
        <v>1522.1163325665461</v>
      </c>
      <c r="H493" s="9">
        <f>100*(B493-B481)/B481</f>
        <v>2.408134141990724</v>
      </c>
      <c r="I493" s="9">
        <f>100*(D493-D481)/D481</f>
        <v>6.006689267593456</v>
      </c>
      <c r="J493" s="9">
        <f>100*(C493-C492)/C492</f>
        <v>0.9894755779436898</v>
      </c>
      <c r="K493" s="9">
        <f>100*(E493-E492)/E492</f>
        <v>0.5252192030558168</v>
      </c>
      <c r="L493" s="9">
        <f>(J493-0.41)^2</f>
        <v>0.33579194543317326</v>
      </c>
      <c r="M493" s="9">
        <f>(K493-0.554)^2</f>
        <v>0.0008283342727423067</v>
      </c>
      <c r="N493" s="9">
        <f>(J493-0.41)*(K493-0.554)</f>
        <v>-0.016677768942910558</v>
      </c>
    </row>
    <row r="494" spans="1:14" ht="12.75">
      <c r="A494" s="9">
        <f>A493+(1/12)</f>
        <v>1999.9999999999627</v>
      </c>
      <c r="B494" s="4">
        <v>1126.9</v>
      </c>
      <c r="C494" s="4">
        <v>1121.9</v>
      </c>
      <c r="D494" s="4">
        <v>4668.3</v>
      </c>
      <c r="E494" s="4">
        <v>4658.6</v>
      </c>
      <c r="F494" s="4">
        <f>100*C494/140.3</f>
        <v>799.6436208125446</v>
      </c>
      <c r="G494" s="4">
        <f>100*E494/304.3</f>
        <v>1530.923430824844</v>
      </c>
      <c r="H494" s="9">
        <f>100*(B494-B482)/B482</f>
        <v>2.083522058157442</v>
      </c>
      <c r="I494" s="9">
        <f>100*(D494-D482)/D482</f>
        <v>5.97729852440409</v>
      </c>
      <c r="J494" s="9">
        <f>100*(C494-C493)/C493</f>
        <v>-0.07125679166295132</v>
      </c>
      <c r="K494" s="9">
        <f>100*(E494-E493)/E493</f>
        <v>0.5786087482188389</v>
      </c>
      <c r="L494" s="9">
        <f>(J494-0.41)^2</f>
        <v>0.23160809952171732</v>
      </c>
      <c r="M494" s="9">
        <f>(K494-0.554)^2</f>
        <v>0.0006055904888982043</v>
      </c>
      <c r="N494" s="9">
        <f>(J494-0.41)*(K494-0.554)</f>
        <v>-0.011843127214639752</v>
      </c>
    </row>
    <row r="495" spans="1:14" ht="12.75">
      <c r="A495" s="9">
        <f>A494+(1/12)</f>
        <v>2000.083333333296</v>
      </c>
      <c r="B495" s="4">
        <v>1097.4</v>
      </c>
      <c r="C495" s="4">
        <v>1109.3</v>
      </c>
      <c r="D495" s="4">
        <v>4668.4</v>
      </c>
      <c r="E495" s="4">
        <v>4675.6</v>
      </c>
      <c r="F495" s="4">
        <f>100*C495/140.3</f>
        <v>790.662865288667</v>
      </c>
      <c r="G495" s="4">
        <f>100*E495/304.3</f>
        <v>1536.510023003615</v>
      </c>
      <c r="H495" s="9">
        <f>100*(B495-B483)/B483</f>
        <v>1.12421673424254</v>
      </c>
      <c r="I495" s="9">
        <f>100*(D495-D483)/D483</f>
        <v>5.734734553361112</v>
      </c>
      <c r="J495" s="9">
        <f>100*(C495-C494)/C494</f>
        <v>-1.1230947499777284</v>
      </c>
      <c r="K495" s="9">
        <f>100*(E495-E494)/E494</f>
        <v>0.3649164985188683</v>
      </c>
      <c r="L495" s="9">
        <f>(J495-0.41)^2</f>
        <v>2.3503795124092735</v>
      </c>
      <c r="M495" s="9">
        <f>(K495-0.554)^2</f>
        <v>0.03575257053236515</v>
      </c>
      <c r="N495" s="9">
        <f>(J495-0.41)*(K495-0.554)</f>
        <v>0.2898829234281291</v>
      </c>
    </row>
    <row r="496" spans="1:14" ht="12.75">
      <c r="A496" s="9">
        <f>A495+(1/12)</f>
        <v>2000.1666666666292</v>
      </c>
      <c r="B496" s="4">
        <v>1108.9</v>
      </c>
      <c r="C496" s="4">
        <v>1108.3</v>
      </c>
      <c r="D496" s="4">
        <v>4730</v>
      </c>
      <c r="E496" s="4">
        <v>4703.4</v>
      </c>
      <c r="F496" s="4">
        <f>100*C496/140.3</f>
        <v>789.9501069137561</v>
      </c>
      <c r="G496" s="4">
        <f>100*E496/304.3</f>
        <v>1545.6457443312518</v>
      </c>
      <c r="H496" s="9">
        <f>100*(B496-B484)/B484</f>
        <v>1.038724373576318</v>
      </c>
      <c r="I496" s="9">
        <f>100*(D496-D484)/D484</f>
        <v>6.215754962723439</v>
      </c>
      <c r="J496" s="9">
        <f>100*(C496-C495)/C495</f>
        <v>-0.0901469395114036</v>
      </c>
      <c r="K496" s="9">
        <f>100*(E496-E495)/E495</f>
        <v>0.5945760971853724</v>
      </c>
      <c r="L496" s="9">
        <f>(J496-0.41)^2</f>
        <v>0.2501469611026236</v>
      </c>
      <c r="M496" s="9">
        <f>(K496-0.554)^2</f>
        <v>0.0016464196627967828</v>
      </c>
      <c r="N496" s="9">
        <f>(J496-0.41)*(K496-0.554)</f>
        <v>-0.020294010824581262</v>
      </c>
    </row>
    <row r="497" spans="1:14" ht="12.75">
      <c r="A497" s="9">
        <f>A496+(1/12)</f>
        <v>2000.2499999999625</v>
      </c>
      <c r="B497" s="4">
        <v>1125.7</v>
      </c>
      <c r="C497" s="4">
        <v>1113.5</v>
      </c>
      <c r="D497" s="4">
        <v>4798.7</v>
      </c>
      <c r="E497" s="4">
        <v>4755.3</v>
      </c>
      <c r="F497" s="4">
        <f>100*C497/140.3</f>
        <v>793.6564504632929</v>
      </c>
      <c r="G497" s="4">
        <f>100*E497/304.3</f>
        <v>1562.7012816299703</v>
      </c>
      <c r="H497" s="9">
        <f>100*(B497-B485)/B485</f>
        <v>1.0865660919540354</v>
      </c>
      <c r="I497" s="9">
        <f>100*(D497-D485)/D485</f>
        <v>6.656738975817923</v>
      </c>
      <c r="J497" s="9">
        <f>100*(C497-C496)/C496</f>
        <v>0.46918704321934906</v>
      </c>
      <c r="K497" s="9">
        <f>100*(E497-E496)/E496</f>
        <v>1.103457073606339</v>
      </c>
      <c r="L497" s="9">
        <f>(J497-0.41)^2</f>
        <v>0.003503106085049097</v>
      </c>
      <c r="M497" s="9">
        <f>(K497-0.554)^2</f>
        <v>0.3019030757360417</v>
      </c>
      <c r="N497" s="9">
        <f>(J497-0.41)*(K497-0.554)</f>
        <v>0.03252073956271545</v>
      </c>
    </row>
    <row r="498" spans="1:14" ht="12.75">
      <c r="A498" s="9">
        <f>A497+(1/12)</f>
        <v>2000.3333333332957</v>
      </c>
      <c r="B498" s="4">
        <v>1100.4</v>
      </c>
      <c r="C498" s="4">
        <v>1105.8</v>
      </c>
      <c r="D498" s="4">
        <v>4724.2</v>
      </c>
      <c r="E498" s="4">
        <v>4748.9</v>
      </c>
      <c r="F498" s="4">
        <f>100*C498/140.3</f>
        <v>788.1682109764789</v>
      </c>
      <c r="G498" s="4">
        <f>100*E498/304.3</f>
        <v>1560.5980939861977</v>
      </c>
      <c r="H498" s="9">
        <f>100*(B498-B486)/B486</f>
        <v>0.3648303538854432</v>
      </c>
      <c r="I498" s="9">
        <f>100*(D498-D486)/D486</f>
        <v>5.938018567520299</v>
      </c>
      <c r="J498" s="9">
        <f>100*(C498-C497)/C497</f>
        <v>-0.6915132465199861</v>
      </c>
      <c r="K498" s="9">
        <f>100*(E498-E497)/E497</f>
        <v>-0.13458667171367833</v>
      </c>
      <c r="L498" s="9">
        <f>(J498-0.41)^2</f>
        <v>1.2133314322589999</v>
      </c>
      <c r="M498" s="9">
        <f>(K498-0.554)^2</f>
        <v>0.47415160446172105</v>
      </c>
      <c r="N498" s="9">
        <f>(J498-0.41)*(K498-0.554)</f>
        <v>0.7584873402697258</v>
      </c>
    </row>
    <row r="499" spans="1:14" ht="12.75">
      <c r="A499" s="9">
        <f>A498+(1/12)</f>
        <v>2000.416666666629</v>
      </c>
      <c r="B499" s="4">
        <v>1101.8</v>
      </c>
      <c r="C499" s="4">
        <v>1103.3</v>
      </c>
      <c r="D499" s="4">
        <v>4747</v>
      </c>
      <c r="E499" s="4">
        <v>4762.1</v>
      </c>
      <c r="F499" s="4">
        <f>100*C499/140.3</f>
        <v>786.3863150392017</v>
      </c>
      <c r="G499" s="4">
        <f>100*E499/304.3</f>
        <v>1564.935918501479</v>
      </c>
      <c r="H499" s="9">
        <f>100*(B499-B487)/B487</f>
        <v>0.3278091422327362</v>
      </c>
      <c r="I499" s="9">
        <f>100*(D499-D487)/D487</f>
        <v>5.782729805013927</v>
      </c>
      <c r="J499" s="9">
        <f>100*(C499-C498)/C498</f>
        <v>-0.2260806655814795</v>
      </c>
      <c r="K499" s="9">
        <f>100*(E499-E498)/E498</f>
        <v>0.2779591063193735</v>
      </c>
      <c r="L499" s="9">
        <f>(J499-0.41)^2</f>
        <v>0.4045986131265779</v>
      </c>
      <c r="M499" s="9">
        <f>(K499-0.554)^2</f>
        <v>0.07619857498399898</v>
      </c>
      <c r="N499" s="9">
        <f>(J499-0.41)*(K499-0.554)</f>
        <v>0.17558427538007934</v>
      </c>
    </row>
    <row r="500" spans="1:14" ht="12.75">
      <c r="A500" s="9">
        <f>A499+(1/12)</f>
        <v>2000.4999999999623</v>
      </c>
      <c r="B500" s="4">
        <v>1102.8</v>
      </c>
      <c r="C500" s="4">
        <v>1103</v>
      </c>
      <c r="D500" s="4">
        <v>4763.9</v>
      </c>
      <c r="E500" s="4">
        <v>4777.1</v>
      </c>
      <c r="F500" s="4">
        <f>100*C500/140.3</f>
        <v>786.1724875267283</v>
      </c>
      <c r="G500" s="4">
        <f>100*E500/304.3</f>
        <v>1569.865264541571</v>
      </c>
      <c r="H500" s="9">
        <f>100*(B500-B488)/B488</f>
        <v>0.5103900838497912</v>
      </c>
      <c r="I500" s="9">
        <f>100*(D500-D488)/D488</f>
        <v>5.5828900709219775</v>
      </c>
      <c r="J500" s="9">
        <f>100*(C500-C499)/C499</f>
        <v>-0.02719115381128927</v>
      </c>
      <c r="K500" s="9">
        <f>100*(E500-E499)/E499</f>
        <v>0.3149870855294933</v>
      </c>
      <c r="L500" s="9">
        <f>(J500-0.41)^2</f>
        <v>0.19113610497084638</v>
      </c>
      <c r="M500" s="9">
        <f>(K500-0.554)^2</f>
        <v>0.05712717328368578</v>
      </c>
      <c r="N500" s="9">
        <f>(J500-0.41)*(K500-0.554)</f>
        <v>0.10449433185315984</v>
      </c>
    </row>
    <row r="501" spans="1:14" ht="12.75">
      <c r="A501" s="9">
        <f>A500+(1/12)</f>
        <v>2000.5833333332955</v>
      </c>
      <c r="B501" s="4">
        <v>1094.5</v>
      </c>
      <c r="C501" s="4">
        <v>1100.4</v>
      </c>
      <c r="D501" s="4">
        <v>4795.3</v>
      </c>
      <c r="E501" s="4">
        <v>4811.4</v>
      </c>
      <c r="F501" s="4">
        <f>100*C501/140.3</f>
        <v>784.3193157519602</v>
      </c>
      <c r="G501" s="4">
        <f>100*E501/304.3</f>
        <v>1581.1370358199142</v>
      </c>
      <c r="H501" s="9">
        <f>100*(B501-B489)/B489</f>
        <v>0.1555636896046894</v>
      </c>
      <c r="I501" s="9">
        <f>100*(D501-D489)/D489</f>
        <v>5.770121534287676</v>
      </c>
      <c r="J501" s="9">
        <f>100*(C501-C500)/C500</f>
        <v>-0.23572076155937524</v>
      </c>
      <c r="K501" s="9">
        <f>100*(E501-E500)/E500</f>
        <v>0.7180088338112929</v>
      </c>
      <c r="L501" s="9">
        <f>(J501-0.41)^2</f>
        <v>0.41695530190881946</v>
      </c>
      <c r="M501" s="9">
        <f>(K501-0.554)^2</f>
        <v>0.02689889756814027</v>
      </c>
      <c r="N501" s="9">
        <f>(J501-0.41)*(K501-0.554)</f>
        <v>-0.10590390907109301</v>
      </c>
    </row>
    <row r="502" spans="1:14" ht="12.75">
      <c r="A502" s="9">
        <f>A501+(1/12)</f>
        <v>2000.6666666666288</v>
      </c>
      <c r="B502" s="4">
        <v>1088.8</v>
      </c>
      <c r="C502" s="4">
        <v>1099.1</v>
      </c>
      <c r="D502" s="4">
        <v>4830.2</v>
      </c>
      <c r="E502" s="4">
        <v>4842.7</v>
      </c>
      <c r="F502" s="4">
        <f>100*C502/140.3</f>
        <v>783.3927298645757</v>
      </c>
      <c r="G502" s="4">
        <f>100*E502/304.3</f>
        <v>1591.4229378902398</v>
      </c>
      <c r="H502" s="9">
        <f>100*(B502-B490)/B490</f>
        <v>0.23936659915300212</v>
      </c>
      <c r="I502" s="9">
        <f>100*(D502-D490)/D490</f>
        <v>6.2282823839894395</v>
      </c>
      <c r="J502" s="9">
        <f>100*(C502-C501)/C501</f>
        <v>-0.11813885859689038</v>
      </c>
      <c r="K502" s="9">
        <f>100*(E502-E501)/E501</f>
        <v>0.6505383048592963</v>
      </c>
      <c r="L502" s="9">
        <f>(J502-0.41)^2</f>
        <v>0.27893065396002614</v>
      </c>
      <c r="M502" s="9">
        <f>(K502-0.554)^2</f>
        <v>0.009319644305106425</v>
      </c>
      <c r="N502" s="9">
        <f>(J502-0.41)*(K502-0.554)</f>
        <v>-0.050985630139267366</v>
      </c>
    </row>
    <row r="503" spans="1:14" ht="12.75">
      <c r="A503" s="9">
        <f>A502+(1/12)</f>
        <v>2000.749999999962</v>
      </c>
      <c r="B503" s="4">
        <v>1092.2</v>
      </c>
      <c r="C503" s="4">
        <v>1098.7</v>
      </c>
      <c r="D503" s="4">
        <v>4844</v>
      </c>
      <c r="E503" s="4">
        <v>4861.1</v>
      </c>
      <c r="F503" s="4">
        <f>100*C503/140.3</f>
        <v>783.1076265146115</v>
      </c>
      <c r="G503" s="4">
        <f>100*E503/304.3</f>
        <v>1597.4696023660863</v>
      </c>
      <c r="H503" s="9">
        <f>100*(B503-B491)/B491</f>
        <v>-0.2648159985389338</v>
      </c>
      <c r="I503" s="9">
        <f>100*(D503-D491)/D491</f>
        <v>6.042031523642732</v>
      </c>
      <c r="J503" s="9">
        <f>100*(C503-C502)/C502</f>
        <v>-0.036393412792272185</v>
      </c>
      <c r="K503" s="9">
        <f>100*(E503-E502)/E502</f>
        <v>0.37995333181903784</v>
      </c>
      <c r="L503" s="9">
        <f>(J503-0.41)^2</f>
        <v>0.1992670789843319</v>
      </c>
      <c r="M503" s="9">
        <f>(K503-0.554)^2</f>
        <v>0.030292242704893963</v>
      </c>
      <c r="N503" s="9">
        <f>(J503-0.41)*(K503-0.554)</f>
        <v>0.07769328619442388</v>
      </c>
    </row>
    <row r="504" spans="1:14" ht="12.75">
      <c r="A504" s="9">
        <f>A503+(1/12)</f>
        <v>2000.8333333332953</v>
      </c>
      <c r="B504" s="4">
        <v>1092.1</v>
      </c>
      <c r="C504" s="4">
        <v>1092.4</v>
      </c>
      <c r="D504" s="4">
        <v>4871.7</v>
      </c>
      <c r="E504" s="4">
        <v>4870.3</v>
      </c>
      <c r="F504" s="4">
        <f>100*C504/140.3</f>
        <v>778.6172487526729</v>
      </c>
      <c r="G504" s="4">
        <f>100*E504/304.3</f>
        <v>1600.4929346040092</v>
      </c>
      <c r="H504" s="9">
        <f>100*(B504-B492)/B492</f>
        <v>-1.8778077268643387</v>
      </c>
      <c r="I504" s="9">
        <f>100*(D504-D492)/D492</f>
        <v>5.796125781792903</v>
      </c>
      <c r="J504" s="9">
        <f>100*(C504-C503)/C503</f>
        <v>-0.5734049331027536</v>
      </c>
      <c r="K504" s="9">
        <f>100*(E504-E503)/E503</f>
        <v>0.18925757544588298</v>
      </c>
      <c r="L504" s="9">
        <f>(J504-0.41)^2</f>
        <v>0.9670852624508315</v>
      </c>
      <c r="M504" s="9">
        <f>(K504-0.554)^2</f>
        <v>0.1330370362696158</v>
      </c>
      <c r="N504" s="9">
        <f>(J504-0.41)*(K504-0.554)</f>
        <v>0.3586894996183777</v>
      </c>
    </row>
    <row r="505" spans="1:14" ht="12.75">
      <c r="A505" s="9">
        <f>A504+(1/12)</f>
        <v>2000.9166666666285</v>
      </c>
      <c r="B505" s="4">
        <v>1111.7</v>
      </c>
      <c r="C505" s="4">
        <v>1087.7</v>
      </c>
      <c r="D505" s="4">
        <v>4944.5</v>
      </c>
      <c r="E505" s="4">
        <v>4913.8</v>
      </c>
      <c r="F505" s="4">
        <f>100*C505/140.3</f>
        <v>775.2672843905915</v>
      </c>
      <c r="G505" s="4">
        <f>100*E505/304.3</f>
        <v>1614.788038120276</v>
      </c>
      <c r="H505" s="9">
        <f>100*(B505-B493)/B493</f>
        <v>-3.1788886953492423</v>
      </c>
      <c r="I505" s="9">
        <f>100*(D505-D493)/D493</f>
        <v>6.125646584104218</v>
      </c>
      <c r="J505" s="9">
        <f>100*(C505-C504)/C504</f>
        <v>-0.43024533138045085</v>
      </c>
      <c r="K505" s="9">
        <f>100*(E505-E504)/E504</f>
        <v>0.8931687986366342</v>
      </c>
      <c r="L505" s="9">
        <f>(J505-0.41)^2</f>
        <v>0.7060122169066435</v>
      </c>
      <c r="M505" s="9">
        <f>(K505-0.554)^2</f>
        <v>0.1150354739686177</v>
      </c>
      <c r="N505" s="9">
        <f>(J505-0.41)*(K505-0.554)</f>
        <v>-0.2849849996043481</v>
      </c>
    </row>
    <row r="506" spans="1:14" ht="12.75">
      <c r="A506" s="9">
        <f>A505+(1/12)</f>
        <v>2000.9999999999618</v>
      </c>
      <c r="B506" s="4">
        <v>1100.4</v>
      </c>
      <c r="C506" s="4">
        <v>1097.5</v>
      </c>
      <c r="D506" s="4">
        <v>4970.8</v>
      </c>
      <c r="E506" s="4">
        <v>4968.5</v>
      </c>
      <c r="F506" s="4">
        <f>100*C506/140.3</f>
        <v>782.2523164647184</v>
      </c>
      <c r="G506" s="4">
        <f>100*E506/304.3</f>
        <v>1632.7637200131448</v>
      </c>
      <c r="H506" s="9">
        <f>100*(B506-B494)/B494</f>
        <v>-2.351583991481054</v>
      </c>
      <c r="I506" s="9">
        <f>100*(D506-D494)/D494</f>
        <v>6.479874900927532</v>
      </c>
      <c r="J506" s="9">
        <f>100*(C506-C505)/C505</f>
        <v>0.9009837271306385</v>
      </c>
      <c r="K506" s="9">
        <f>100*(E506-E505)/E505</f>
        <v>1.1131914200822137</v>
      </c>
      <c r="L506" s="9">
        <f>(J506-0.41)^2</f>
        <v>0.24106502030709326</v>
      </c>
      <c r="M506" s="9">
        <f>(K506-0.554)^2</f>
        <v>0.31269504429356276</v>
      </c>
      <c r="N506" s="9">
        <f>(J506-0.41)*(K506-0.554)</f>
        <v>0.27455388761143984</v>
      </c>
    </row>
    <row r="507" spans="1:14" ht="12.75">
      <c r="A507" s="9">
        <f>A506+(1/12)</f>
        <v>2001.083333333295</v>
      </c>
      <c r="B507" s="4">
        <v>1089.8</v>
      </c>
      <c r="C507" s="4">
        <v>1101.5</v>
      </c>
      <c r="D507" s="4">
        <v>5000.6</v>
      </c>
      <c r="E507" s="4">
        <v>5005.8</v>
      </c>
      <c r="F507" s="4">
        <f>100*C507/140.3</f>
        <v>785.103349964362</v>
      </c>
      <c r="G507" s="4">
        <f>100*E507/304.3</f>
        <v>1645.021360499507</v>
      </c>
      <c r="H507" s="9">
        <f>100*(B507-B495)/B495</f>
        <v>-0.6925460178604097</v>
      </c>
      <c r="I507" s="9">
        <f>100*(D507-D495)/D495</f>
        <v>7.115928369462787</v>
      </c>
      <c r="J507" s="9">
        <f>100*(C507-C506)/C506</f>
        <v>0.36446469248291574</v>
      </c>
      <c r="K507" s="9">
        <f>100*(E507-E506)/E506</f>
        <v>0.7507295964576871</v>
      </c>
      <c r="L507" s="9">
        <f>(J507-0.41)^2</f>
        <v>0.002073464230675428</v>
      </c>
      <c r="M507" s="9">
        <f>(K507-0.554)^2</f>
        <v>0.038702534122404396</v>
      </c>
      <c r="N507" s="9">
        <f>(J507-0.41)*(K507-0.554)</f>
        <v>-0.008958142672412666</v>
      </c>
    </row>
    <row r="508" spans="1:14" ht="12.75">
      <c r="A508" s="9">
        <f>A507+(1/12)</f>
        <v>2001.1666666666283</v>
      </c>
      <c r="B508" s="4">
        <v>1111.2</v>
      </c>
      <c r="C508" s="4">
        <v>1109.9</v>
      </c>
      <c r="D508" s="4">
        <v>5092.3</v>
      </c>
      <c r="E508" s="4">
        <v>5064.8</v>
      </c>
      <c r="F508" s="4">
        <f>100*C508/140.3</f>
        <v>791.0905203136138</v>
      </c>
      <c r="G508" s="4">
        <f>100*E508/304.3</f>
        <v>1664.4101215905355</v>
      </c>
      <c r="H508" s="9">
        <f>100*(B508-B496)/B496</f>
        <v>0.2074127513752326</v>
      </c>
      <c r="I508" s="9">
        <f>100*(D508-D496)/D496</f>
        <v>7.659619450317128</v>
      </c>
      <c r="J508" s="9">
        <f>100*(C508-C507)/C507</f>
        <v>0.7625964593735898</v>
      </c>
      <c r="K508" s="9">
        <f>100*(E508-E507)/E507</f>
        <v>1.1786327859682768</v>
      </c>
      <c r="L508" s="9">
        <f>(J508-0.41)^2</f>
        <v>0.12432426316279156</v>
      </c>
      <c r="M508" s="9">
        <f>(K508-0.554)^2</f>
        <v>0.39016611730649103</v>
      </c>
      <c r="N508" s="9">
        <f>(J508-0.41)*(K508-0.554)</f>
        <v>0.2202433087410757</v>
      </c>
    </row>
    <row r="509" spans="1:14" ht="12.75">
      <c r="A509" s="9">
        <f>A508+(1/12)</f>
        <v>2001.2499999999616</v>
      </c>
      <c r="B509" s="4">
        <v>1126.8</v>
      </c>
      <c r="C509" s="4">
        <v>1115</v>
      </c>
      <c r="D509" s="4">
        <v>5168</v>
      </c>
      <c r="E509" s="4">
        <v>5126.5</v>
      </c>
      <c r="F509" s="4">
        <f>100*C509/140.3</f>
        <v>794.7255880256592</v>
      </c>
      <c r="G509" s="4">
        <f>100*E509/304.3</f>
        <v>1684.6861649687808</v>
      </c>
      <c r="H509" s="9">
        <f>100*(B509-B497)/B497</f>
        <v>0.09771697610374958</v>
      </c>
      <c r="I509" s="9">
        <f>100*(D509-D497)/D497</f>
        <v>7.695834288453126</v>
      </c>
      <c r="J509" s="9">
        <f>100*(C509-C508)/C508</f>
        <v>0.4595008559329587</v>
      </c>
      <c r="K509" s="9">
        <f>100*(E509-E508)/E508</f>
        <v>1.2182119728320924</v>
      </c>
      <c r="L509" s="9">
        <f>(J509-0.41)^2</f>
        <v>0.0024503347380955345</v>
      </c>
      <c r="M509" s="9">
        <f>(K509-0.554)^2</f>
        <v>0.44117754485350014</v>
      </c>
      <c r="N509" s="9">
        <f>(J509-0.41)*(K509-0.554)</f>
        <v>0.03287906117610769</v>
      </c>
    </row>
    <row r="510" spans="1:14" ht="12.75">
      <c r="A510" s="9">
        <f>A509+(1/12)</f>
        <v>2001.3333333332948</v>
      </c>
      <c r="B510" s="4">
        <v>1114.7</v>
      </c>
      <c r="C510" s="4">
        <v>1119.6</v>
      </c>
      <c r="D510" s="4">
        <v>5104.4</v>
      </c>
      <c r="E510" s="4">
        <v>5130</v>
      </c>
      <c r="F510" s="4">
        <f>100*C510/140.3</f>
        <v>798.0042765502493</v>
      </c>
      <c r="G510" s="4">
        <f>100*E510/304.3</f>
        <v>1685.836345711469</v>
      </c>
      <c r="H510" s="9">
        <f>100*(B510-B498)/B498</f>
        <v>1.2995274445656082</v>
      </c>
      <c r="I510" s="9">
        <f>100*(D510-D498)/D498</f>
        <v>8.047923457939966</v>
      </c>
      <c r="J510" s="9">
        <f>100*(C510-C509)/C509</f>
        <v>0.41255605381165106</v>
      </c>
      <c r="K510" s="9">
        <f>100*(E510-E509)/E509</f>
        <v>0.06827270067297377</v>
      </c>
      <c r="L510" s="9">
        <f>(J510-0.41)^2</f>
        <v>6.5334110880560266E-06</v>
      </c>
      <c r="M510" s="9">
        <f>(K510-0.554)^2</f>
        <v>0.2359310093115266</v>
      </c>
      <c r="N510" s="9">
        <f>(J510-0.41)*(K510-0.554)</f>
        <v>-0.0012415451148678318</v>
      </c>
    </row>
    <row r="511" spans="1:14" ht="12.75">
      <c r="A511" s="9">
        <f>A510+(1/12)</f>
        <v>2001.416666666628</v>
      </c>
      <c r="B511" s="4">
        <v>1126.4</v>
      </c>
      <c r="C511" s="4">
        <v>1126.4</v>
      </c>
      <c r="D511" s="4">
        <v>5155.7</v>
      </c>
      <c r="E511" s="4">
        <v>5168.8</v>
      </c>
      <c r="F511" s="4">
        <f>100*C511/140.3</f>
        <v>802.8510334996437</v>
      </c>
      <c r="G511" s="4">
        <f>100*E511/304.3</f>
        <v>1698.5869208018403</v>
      </c>
      <c r="H511" s="9">
        <f>100*(B511-B499)/B499</f>
        <v>2.232710110727912</v>
      </c>
      <c r="I511" s="9">
        <f>100*(D511-D499)/D499</f>
        <v>8.609648198862436</v>
      </c>
      <c r="J511" s="9">
        <f>100*(C511-C510)/C510</f>
        <v>0.6073597713469259</v>
      </c>
      <c r="K511" s="9">
        <f>100*(E511-E510)/E510</f>
        <v>0.7563352826510756</v>
      </c>
      <c r="L511" s="9">
        <f>(J511-0.41)^2</f>
        <v>0.03895087934611087</v>
      </c>
      <c r="M511" s="9">
        <f>(K511-0.554)^2</f>
        <v>0.04093956660549065</v>
      </c>
      <c r="N511" s="9">
        <f>(J511-0.41)*(K511-0.554)</f>
        <v>0.039932845119431896</v>
      </c>
    </row>
    <row r="512" spans="1:14" ht="12.75">
      <c r="A512" s="9">
        <f>A511+(1/12)</f>
        <v>2001.4999999999613</v>
      </c>
      <c r="B512" s="4">
        <v>1139.8</v>
      </c>
      <c r="C512" s="4">
        <v>1139.8</v>
      </c>
      <c r="D512" s="4">
        <v>5185.8</v>
      </c>
      <c r="E512" s="4">
        <v>5202.5</v>
      </c>
      <c r="F512" s="4">
        <f>100*C512/140.3</f>
        <v>812.4019957234497</v>
      </c>
      <c r="G512" s="4">
        <f>100*E512/304.3</f>
        <v>1709.6615182385804</v>
      </c>
      <c r="H512" s="9">
        <f>100*(B512-B500)/B500</f>
        <v>3.355096118969895</v>
      </c>
      <c r="I512" s="9">
        <f>100*(D512-D500)/D500</f>
        <v>8.856189256701455</v>
      </c>
      <c r="J512" s="9">
        <f>100*(C512-C511)/C511</f>
        <v>1.1896306818181697</v>
      </c>
      <c r="K512" s="9">
        <f>100*(E512-E511)/E511</f>
        <v>0.6519888562142048</v>
      </c>
      <c r="L512" s="9">
        <f>(J512-0.41)^2</f>
        <v>0.6078240000322642</v>
      </c>
      <c r="M512" s="9">
        <f>(K512-0.554)^2</f>
        <v>0.009601815942168088</v>
      </c>
      <c r="N512" s="9">
        <f>(J512-0.41)*(K512-0.554)</f>
        <v>0.07639511878086302</v>
      </c>
    </row>
    <row r="513" spans="1:14" ht="12.75">
      <c r="A513" s="9">
        <f>A512+(1/12)</f>
        <v>2001.5833333332946</v>
      </c>
      <c r="B513" s="4">
        <v>1144.6</v>
      </c>
      <c r="C513" s="4">
        <v>1149.8</v>
      </c>
      <c r="D513" s="4">
        <v>5222.6</v>
      </c>
      <c r="E513" s="4">
        <v>5233.9</v>
      </c>
      <c r="F513" s="4">
        <f>100*C513/140.3</f>
        <v>819.5295794725587</v>
      </c>
      <c r="G513" s="4">
        <f>100*E513/304.3</f>
        <v>1719.9802826158393</v>
      </c>
      <c r="H513" s="9">
        <f>100*(B513-B501)/B501</f>
        <v>4.577432617633614</v>
      </c>
      <c r="I513" s="9">
        <f>100*(D513-D501)/D501</f>
        <v>8.910808499989576</v>
      </c>
      <c r="J513" s="9">
        <f>100*(C513-C512)/C512</f>
        <v>0.8773469029654326</v>
      </c>
      <c r="K513" s="9">
        <f>100*(E513-E512)/E512</f>
        <v>0.6035559827006177</v>
      </c>
      <c r="L513" s="9">
        <f>(J513-0.41)^2</f>
        <v>0.2184131277113815</v>
      </c>
      <c r="M513" s="9">
        <f>(K513-0.554)^2</f>
        <v>0.002455795421423918</v>
      </c>
      <c r="N513" s="9">
        <f>(J513-0.41)*(K513-0.554)</f>
        <v>0.023159835038542225</v>
      </c>
    </row>
    <row r="514" spans="1:14" ht="12.75">
      <c r="A514" s="9">
        <f>A513+(1/12)</f>
        <v>2001.6666666666279</v>
      </c>
      <c r="B514" s="4">
        <v>1193.7</v>
      </c>
      <c r="C514" s="4">
        <v>1204</v>
      </c>
      <c r="D514" s="4">
        <v>5334.5</v>
      </c>
      <c r="E514" s="4">
        <v>5344.3</v>
      </c>
      <c r="F514" s="4">
        <f>100*C514/140.3</f>
        <v>858.1610833927298</v>
      </c>
      <c r="G514" s="4">
        <f>100*E514/304.3</f>
        <v>1756.2602694709167</v>
      </c>
      <c r="H514" s="9">
        <f>100*(B514-B502)/B502</f>
        <v>9.634459955914778</v>
      </c>
      <c r="I514" s="9">
        <f>100*(D514-D502)/D502</f>
        <v>10.440561467434064</v>
      </c>
      <c r="J514" s="9">
        <f>100*(C514-C513)/C513</f>
        <v>4.713863280570538</v>
      </c>
      <c r="K514" s="9">
        <f>100*(E514-E513)/E513</f>
        <v>2.1093257417986693</v>
      </c>
      <c r="L514" s="9">
        <f>(J514-0.41)^2</f>
        <v>18.523239137843394</v>
      </c>
      <c r="M514" s="9">
        <f>(K514-0.554)^2</f>
        <v>2.4190381631015807</v>
      </c>
      <c r="N514" s="9">
        <f>(J514-0.41)*(K514-0.554)</f>
        <v>6.693909349453426</v>
      </c>
    </row>
    <row r="515" spans="1:14" ht="12.75">
      <c r="A515" s="9">
        <f>A514+(1/12)</f>
        <v>2001.7499999999611</v>
      </c>
      <c r="B515" s="4">
        <v>1159.2</v>
      </c>
      <c r="C515" s="4">
        <v>1165.9</v>
      </c>
      <c r="D515" s="4">
        <v>5317.9</v>
      </c>
      <c r="E515" s="4">
        <v>5336.5</v>
      </c>
      <c r="F515" s="4">
        <f>100*C515/140.3</f>
        <v>831.0049893086244</v>
      </c>
      <c r="G515" s="4">
        <f>100*E515/304.3</f>
        <v>1753.697009530069</v>
      </c>
      <c r="H515" s="9">
        <f>100*(B515-B503)/B503</f>
        <v>6.134407617652444</v>
      </c>
      <c r="I515" s="9">
        <f>100*(D515-D503)/D503</f>
        <v>9.783236994219646</v>
      </c>
      <c r="J515" s="9">
        <f>100*(C515-C514)/C514</f>
        <v>-3.1644518272425173</v>
      </c>
      <c r="K515" s="9">
        <f>100*(E515-E514)/E514</f>
        <v>-0.1459498905375855</v>
      </c>
      <c r="L515" s="9">
        <f>(J515-0.41)^2</f>
        <v>12.776705865277371</v>
      </c>
      <c r="M515" s="9">
        <f>(K515-0.554)^2</f>
        <v>0.4899298492635781</v>
      </c>
      <c r="N515" s="9">
        <f>(J515-0.41)*(K515-0.554)</f>
        <v>2.501937165210273</v>
      </c>
    </row>
    <row r="516" spans="1:14" ht="12.75">
      <c r="A516" s="9">
        <f>A515+(1/12)</f>
        <v>2001.8333333332944</v>
      </c>
      <c r="B516" s="4">
        <v>1168.9</v>
      </c>
      <c r="C516" s="4">
        <v>1171.6</v>
      </c>
      <c r="D516" s="4">
        <v>5381.9</v>
      </c>
      <c r="E516" s="4">
        <v>5378.6</v>
      </c>
      <c r="F516" s="4">
        <f>100*C516/140.3</f>
        <v>835.0677120456164</v>
      </c>
      <c r="G516" s="4">
        <f>100*E516/304.3</f>
        <v>1767.5320407492604</v>
      </c>
      <c r="H516" s="9">
        <f>100*(B516-B504)/B504</f>
        <v>7.032323047340005</v>
      </c>
      <c r="I516" s="9">
        <f>100*(D516-D504)/D504</f>
        <v>10.472730258431346</v>
      </c>
      <c r="J516" s="9">
        <f>100*(C516-C515)/C515</f>
        <v>0.4888927009177303</v>
      </c>
      <c r="K516" s="9">
        <f>100*(E516-E515)/E515</f>
        <v>0.7889065867141453</v>
      </c>
      <c r="L516" s="9">
        <f>(J516-0.41)^2</f>
        <v>0.006224058258094446</v>
      </c>
      <c r="M516" s="9">
        <f>(K516-0.554)^2</f>
        <v>0.055181104481690224</v>
      </c>
      <c r="N516" s="9">
        <f>(J516-0.41)*(K516-0.554)</f>
        <v>0.018532415089243942</v>
      </c>
    </row>
    <row r="517" spans="1:14" ht="12.75">
      <c r="A517" s="9">
        <f>A516+(1/12)</f>
        <v>2001.9166666666276</v>
      </c>
      <c r="B517" s="4">
        <v>1208.3</v>
      </c>
      <c r="C517" s="4">
        <v>1182.2</v>
      </c>
      <c r="D517" s="4">
        <v>5464.3</v>
      </c>
      <c r="E517" s="4">
        <v>5429.5</v>
      </c>
      <c r="F517" s="4">
        <f>100*C517/140.3</f>
        <v>842.622950819672</v>
      </c>
      <c r="G517" s="4">
        <f>100*E517/304.3</f>
        <v>1784.2589549786394</v>
      </c>
      <c r="H517" s="9">
        <f>100*(B517-B505)/B505</f>
        <v>8.68939462085094</v>
      </c>
      <c r="I517" s="9">
        <f>100*(D517-D505)/D505</f>
        <v>10.51269086864193</v>
      </c>
      <c r="J517" s="9">
        <f>100*(C517-C516)/C516</f>
        <v>0.9047456469785027</v>
      </c>
      <c r="K517" s="9">
        <f>100*(E517-E516)/E516</f>
        <v>0.9463429145130635</v>
      </c>
      <c r="L517" s="9">
        <f>(J517-0.41)^2</f>
        <v>0.24477325520417723</v>
      </c>
      <c r="M517" s="9">
        <f>(K517-0.554)^2</f>
        <v>0.15393296256860503</v>
      </c>
      <c r="N517" s="9">
        <f>(J517-0.41)*(K517-0.554)</f>
        <v>0.19410994907819695</v>
      </c>
    </row>
    <row r="518" spans="1:14" ht="12.75">
      <c r="A518" s="9">
        <f>A517+(1/12)</f>
        <v>2001.999999999961</v>
      </c>
      <c r="B518" s="4">
        <v>1191</v>
      </c>
      <c r="C518" s="4">
        <v>1190.4</v>
      </c>
      <c r="D518" s="4">
        <v>5454.1</v>
      </c>
      <c r="E518" s="4">
        <v>5458.8</v>
      </c>
      <c r="F518" s="4">
        <f>100*C518/140.3</f>
        <v>848.4675694939416</v>
      </c>
      <c r="G518" s="4">
        <f>100*E518/304.3</f>
        <v>1793.8876109102857</v>
      </c>
      <c r="H518" s="9">
        <f>100*(B518-B506)/B506</f>
        <v>8.233369683751354</v>
      </c>
      <c r="I518" s="9">
        <f>100*(D518-D506)/D506</f>
        <v>9.722781041281085</v>
      </c>
      <c r="J518" s="9">
        <f>100*(C518-C517)/C517</f>
        <v>0.693622060565052</v>
      </c>
      <c r="K518" s="9">
        <f>100*(E518-E517)/E517</f>
        <v>0.5396445344875253</v>
      </c>
      <c r="L518" s="9">
        <f>(J518-0.41)^2</f>
        <v>0.08044147323916606</v>
      </c>
      <c r="M518" s="9">
        <f>(K518-0.554)^2</f>
        <v>0.00020607939007985328</v>
      </c>
      <c r="N518" s="9">
        <f>(J518-0.41)*(K518-0.554)</f>
        <v>-0.004071526709018643</v>
      </c>
    </row>
    <row r="519" spans="1:14" ht="12.75">
      <c r="A519" s="9">
        <f>A518+(1/12)</f>
        <v>2002.0833333332941</v>
      </c>
      <c r="B519" s="4">
        <v>1177.7</v>
      </c>
      <c r="C519" s="4">
        <v>1190.7</v>
      </c>
      <c r="D519" s="4">
        <v>5474.2</v>
      </c>
      <c r="E519" s="4">
        <v>5486.6</v>
      </c>
      <c r="F519" s="4">
        <f>100*C519/140.3</f>
        <v>848.6813970064147</v>
      </c>
      <c r="G519" s="4">
        <f>100*E519/304.3</f>
        <v>1803.0233322379231</v>
      </c>
      <c r="H519" s="9">
        <f>100*(B519-B507)/B507</f>
        <v>8.065700128463947</v>
      </c>
      <c r="I519" s="9">
        <f>100*(D519-D507)/D507</f>
        <v>9.470863496380423</v>
      </c>
      <c r="J519" s="9">
        <f>100*(C519-C518)/C518</f>
        <v>0.025201612903221985</v>
      </c>
      <c r="K519" s="9">
        <f>100*(E519-E518)/E518</f>
        <v>0.5092694365061952</v>
      </c>
      <c r="L519" s="9">
        <f>(J519-0.41)^2</f>
        <v>0.1480697987122818</v>
      </c>
      <c r="M519" s="9">
        <f>(K519-0.554)^2</f>
        <v>0.0020008233104733104</v>
      </c>
      <c r="N519" s="9">
        <f>(J519-0.41)*(K519-0.554)</f>
        <v>0.01721224868634614</v>
      </c>
    </row>
    <row r="520" spans="1:14" ht="12.75">
      <c r="A520" s="9">
        <f>A519+(1/12)</f>
        <v>2002.1666666666274</v>
      </c>
      <c r="B520" s="4">
        <v>1196.4</v>
      </c>
      <c r="C520" s="4">
        <v>1193.2</v>
      </c>
      <c r="D520" s="4">
        <v>5523.3</v>
      </c>
      <c r="E520" s="4">
        <v>5496.1</v>
      </c>
      <c r="F520" s="4">
        <f>100*C520/140.3</f>
        <v>850.4632929436921</v>
      </c>
      <c r="G520" s="4">
        <f>100*E520/304.3</f>
        <v>1806.145251396648</v>
      </c>
      <c r="H520" s="9">
        <f>100*(B520-B508)/B508</f>
        <v>7.6673866090712774</v>
      </c>
      <c r="I520" s="9">
        <f>100*(D520-D508)/D508</f>
        <v>8.463759008699409</v>
      </c>
      <c r="J520" s="9">
        <f>100*(C520-C519)/C519</f>
        <v>0.20996052742084487</v>
      </c>
      <c r="K520" s="9">
        <f>100*(E520-E519)/E519</f>
        <v>0.1731491269638756</v>
      </c>
      <c r="L520" s="9">
        <f>(J520-0.41)^2</f>
        <v>0.040015790589746546</v>
      </c>
      <c r="M520" s="9">
        <f>(K520-0.554)^2</f>
        <v>0.14504738749237817</v>
      </c>
      <c r="N520" s="9">
        <f>(J520-0.41)*(K520-0.554)</f>
        <v>0.0761852077734571</v>
      </c>
    </row>
    <row r="521" spans="1:14" ht="12.75">
      <c r="A521" s="9">
        <f>A520+(1/12)</f>
        <v>2002.2499999999607</v>
      </c>
      <c r="B521" s="4">
        <v>1196.5</v>
      </c>
      <c r="C521" s="4">
        <v>1185.8</v>
      </c>
      <c r="D521" s="4">
        <v>5535.1</v>
      </c>
      <c r="E521" s="4">
        <v>5499.4</v>
      </c>
      <c r="F521" s="4">
        <f>100*C521/140.3</f>
        <v>845.1888809693513</v>
      </c>
      <c r="G521" s="4">
        <f>100*E521/304.3</f>
        <v>1807.2297075254683</v>
      </c>
      <c r="H521" s="9">
        <f>100*(B521-B509)/B509</f>
        <v>6.185658501952436</v>
      </c>
      <c r="I521" s="9">
        <f>100*(D521-D509)/D509</f>
        <v>7.10332817337462</v>
      </c>
      <c r="J521" s="9">
        <f>100*(C521-C520)/C520</f>
        <v>-0.6201810258129475</v>
      </c>
      <c r="K521" s="9">
        <f>100*(E521-E520)/E520</f>
        <v>0.06004257564453471</v>
      </c>
      <c r="L521" s="9">
        <f>(J521-0.41)^2</f>
        <v>1.061272945945017</v>
      </c>
      <c r="M521" s="9">
        <f>(K521-0.554)^2</f>
        <v>0.2439939370758853</v>
      </c>
      <c r="N521" s="9">
        <f>(J521-0.41)*(K521-0.554)</f>
        <v>0.5088655661304348</v>
      </c>
    </row>
    <row r="522" spans="1:14" ht="12.75">
      <c r="A522" s="9">
        <f>A521+(1/12)</f>
        <v>2002.333333333294</v>
      </c>
      <c r="B522" s="4">
        <v>1185.6</v>
      </c>
      <c r="C522" s="4">
        <v>1189.3</v>
      </c>
      <c r="D522" s="4">
        <v>5501.1</v>
      </c>
      <c r="E522" s="4">
        <v>5522.3</v>
      </c>
      <c r="F522" s="4">
        <f>100*C522/140.3</f>
        <v>847.6835352815394</v>
      </c>
      <c r="G522" s="4">
        <f>100*E522/304.3</f>
        <v>1814.755175813342</v>
      </c>
      <c r="H522" s="9">
        <f>100*(B522-B510)/B510</f>
        <v>6.360455727998552</v>
      </c>
      <c r="I522" s="9">
        <f>100*(D522-D510)/D510</f>
        <v>7.771726353734048</v>
      </c>
      <c r="J522" s="9">
        <f>100*(C522-C521)/C521</f>
        <v>0.29515938606847697</v>
      </c>
      <c r="K522" s="9">
        <f>100*(E522-E521)/E521</f>
        <v>0.41640906280686163</v>
      </c>
      <c r="L522" s="9">
        <f>(J522-0.41)^2</f>
        <v>0.013188366608169116</v>
      </c>
      <c r="M522" s="9">
        <f>(K522-0.554)^2</f>
        <v>0.018931265997686162</v>
      </c>
      <c r="N522" s="9">
        <f>(J522-0.41)*(K522-0.554)</f>
        <v>0.01580102769867364</v>
      </c>
    </row>
    <row r="523" spans="1:14" ht="12.75">
      <c r="A523" s="9">
        <f>A522+(1/12)</f>
        <v>2002.4166666666272</v>
      </c>
      <c r="B523" s="4">
        <v>1194.3</v>
      </c>
      <c r="C523" s="4">
        <v>1192.2</v>
      </c>
      <c r="D523" s="4">
        <v>5538.2</v>
      </c>
      <c r="E523" s="4">
        <v>5545.6</v>
      </c>
      <c r="F523" s="4">
        <f>100*C523/140.3</f>
        <v>849.7505345687811</v>
      </c>
      <c r="G523" s="4">
        <f>100*E523/304.3</f>
        <v>1822.4120933289516</v>
      </c>
      <c r="H523" s="9">
        <f>100*(B523-B511)/B511</f>
        <v>6.028053977272715</v>
      </c>
      <c r="I523" s="9">
        <f>100*(D523-D511)/D511</f>
        <v>7.418973175320519</v>
      </c>
      <c r="J523" s="9">
        <f>100*(C523-C522)/C522</f>
        <v>0.24384091482385362</v>
      </c>
      <c r="K523" s="9">
        <f>100*(E523-E522)/E522</f>
        <v>0.42192564692248125</v>
      </c>
      <c r="L523" s="9">
        <f>(J523-0.41)^2</f>
        <v>0.02760884158657386</v>
      </c>
      <c r="M523" s="9">
        <f>(K523-0.554)^2</f>
        <v>0.0174436347408451</v>
      </c>
      <c r="N523" s="9">
        <f>(J523-0.41)*(K523-0.554)</f>
        <v>0.021945353682591876</v>
      </c>
    </row>
    <row r="524" spans="1:14" ht="12.75">
      <c r="A524" s="9">
        <f>A523+(1/12)</f>
        <v>2002.4999999999604</v>
      </c>
      <c r="B524" s="4">
        <v>1199.8</v>
      </c>
      <c r="C524" s="4">
        <v>1199.6</v>
      </c>
      <c r="D524" s="4">
        <v>5579.9</v>
      </c>
      <c r="E524" s="4">
        <v>5594.5</v>
      </c>
      <c r="F524" s="4">
        <f>100*C524/140.3</f>
        <v>855.0249465431217</v>
      </c>
      <c r="G524" s="4">
        <f>100*E524/304.3</f>
        <v>1838.4817614196515</v>
      </c>
      <c r="H524" s="9">
        <f>100*(B524-B512)/B512</f>
        <v>5.264081417792595</v>
      </c>
      <c r="I524" s="9">
        <f>100*(D524-D512)/D512</f>
        <v>7.599598904701288</v>
      </c>
      <c r="J524" s="9">
        <f>100*(C524-C523)/C523</f>
        <v>0.620701224626729</v>
      </c>
      <c r="K524" s="9">
        <f>100*(E524-E523)/E523</f>
        <v>0.8817801500288451</v>
      </c>
      <c r="L524" s="9">
        <f>(J524-0.41)^2</f>
        <v>0.044395006059203344</v>
      </c>
      <c r="M524" s="9">
        <f>(K524-0.554)^2</f>
        <v>0.10743982675293219</v>
      </c>
      <c r="N524" s="9">
        <f>(J524-0.41)*(K524-0.554)</f>
        <v>0.06906367901941064</v>
      </c>
    </row>
    <row r="525" spans="1:14" ht="12.75">
      <c r="A525" s="9">
        <f>A524+(1/12)</f>
        <v>2002.5833333332937</v>
      </c>
      <c r="B525" s="4">
        <v>1181.8</v>
      </c>
      <c r="C525" s="4">
        <v>1185.9</v>
      </c>
      <c r="D525" s="4">
        <v>5623</v>
      </c>
      <c r="E525" s="4">
        <v>5631</v>
      </c>
      <c r="F525" s="4">
        <f>100*C525/140.3</f>
        <v>845.2601568068425</v>
      </c>
      <c r="G525" s="4">
        <f>100*E525/304.3</f>
        <v>1850.4765034505422</v>
      </c>
      <c r="H525" s="9">
        <f>100*(B525-B513)/B513</f>
        <v>3.250043683382845</v>
      </c>
      <c r="I525" s="9">
        <f>100*(D525-D513)/D513</f>
        <v>7.666679431700678</v>
      </c>
      <c r="J525" s="9">
        <f>100*(C525-C524)/C524</f>
        <v>-1.142047349116357</v>
      </c>
      <c r="K525" s="9">
        <f>100*(E525-E524)/E524</f>
        <v>0.6524264903029762</v>
      </c>
      <c r="L525" s="9">
        <f>(J525-0.41)^2</f>
        <v>2.4088509738991104</v>
      </c>
      <c r="M525" s="9">
        <f>(K525-0.554)^2</f>
        <v>0.009687773993361853</v>
      </c>
      <c r="N525" s="9">
        <f>(J525-0.41)*(K525-0.554)</f>
        <v>-0.1527625733575609</v>
      </c>
    </row>
    <row r="526" spans="1:14" ht="12.75">
      <c r="A526" s="9">
        <f>A525+(1/12)</f>
        <v>2002.666666666627</v>
      </c>
      <c r="B526" s="4">
        <v>1185.4</v>
      </c>
      <c r="C526" s="4">
        <v>1194.6</v>
      </c>
      <c r="D526" s="4">
        <v>5647.6</v>
      </c>
      <c r="E526" s="4">
        <v>5655</v>
      </c>
      <c r="F526" s="4">
        <f>100*C526/140.3</f>
        <v>851.4611546685671</v>
      </c>
      <c r="G526" s="4">
        <f>100*E526/304.3</f>
        <v>1858.3634571146895</v>
      </c>
      <c r="H526" s="9">
        <f>100*(B526-B514)/B514</f>
        <v>-0.6953170813437174</v>
      </c>
      <c r="I526" s="9">
        <f>100*(D526-D514)/D514</f>
        <v>5.869341081638399</v>
      </c>
      <c r="J526" s="9">
        <f>100*(C526-C525)/C525</f>
        <v>0.7336200354161242</v>
      </c>
      <c r="K526" s="9">
        <f>100*(E526-E525)/E525</f>
        <v>0.42621204049014383</v>
      </c>
      <c r="L526" s="9">
        <f>(J526-0.41)^2</f>
        <v>0.1047299273227335</v>
      </c>
      <c r="M526" s="9">
        <f>(K526-0.554)^2</f>
        <v>0.016329762595692653</v>
      </c>
      <c r="N526" s="9">
        <f>(J526-0.41)*(K526-0.554)</f>
        <v>-0.041354743982333915</v>
      </c>
    </row>
    <row r="527" spans="1:14" ht="12.75">
      <c r="A527" s="9">
        <f>A526+(1/12)</f>
        <v>2002.7499999999602</v>
      </c>
      <c r="B527" s="4">
        <v>1196.2</v>
      </c>
      <c r="C527" s="4">
        <v>1203.8</v>
      </c>
      <c r="D527" s="4">
        <v>5686.8</v>
      </c>
      <c r="E527" s="4">
        <v>5707</v>
      </c>
      <c r="F527" s="4">
        <f>100*C527/140.3</f>
        <v>858.0185317177476</v>
      </c>
      <c r="G527" s="4">
        <f>100*E527/304.3</f>
        <v>1875.4518567203418</v>
      </c>
      <c r="H527" s="9">
        <f>100*(B527-B515)/B515</f>
        <v>3.191856452726018</v>
      </c>
      <c r="I527" s="9">
        <f>100*(D527-D515)/D515</f>
        <v>6.936948795577213</v>
      </c>
      <c r="J527" s="9">
        <f>100*(C527-C526)/C526</f>
        <v>0.7701322618449729</v>
      </c>
      <c r="K527" s="9">
        <f>100*(E527-E526)/E526</f>
        <v>0.9195402298850575</v>
      </c>
      <c r="L527" s="9">
        <f>(J527-0.41)^2</f>
        <v>0.12969524602157612</v>
      </c>
      <c r="M527" s="9">
        <f>(K527-0.554)^2</f>
        <v>0.13361965966442063</v>
      </c>
      <c r="N527" s="9">
        <f>(J527-0.41)*(K527-0.554)</f>
        <v>0.13164282978383707</v>
      </c>
    </row>
    <row r="528" spans="1:14" ht="12.75">
      <c r="A528" s="9">
        <f>A527+(1/12)</f>
        <v>2002.8333333332935</v>
      </c>
      <c r="B528" s="4">
        <v>1204.9</v>
      </c>
      <c r="C528" s="4">
        <v>1209.4</v>
      </c>
      <c r="D528" s="4">
        <v>5759.6</v>
      </c>
      <c r="E528" s="4">
        <v>5751.6</v>
      </c>
      <c r="F528" s="4">
        <f>100*C528/140.3</f>
        <v>862.0099786172487</v>
      </c>
      <c r="G528" s="4">
        <f>100*E528/304.3</f>
        <v>1890.108445612882</v>
      </c>
      <c r="H528" s="9">
        <f>100*(B528-B516)/B516</f>
        <v>3.079818632902729</v>
      </c>
      <c r="I528" s="9">
        <f>100*(D528-D516)/D516</f>
        <v>7.0179676322488485</v>
      </c>
      <c r="J528" s="9">
        <f>100*(C528-C527)/C527</f>
        <v>0.46519355374648086</v>
      </c>
      <c r="K528" s="9">
        <f>100*(E528-E527)/E527</f>
        <v>0.7814964079201046</v>
      </c>
      <c r="L528" s="9">
        <f>(J528-0.41)^2</f>
        <v>0.0030463283751656738</v>
      </c>
      <c r="M528" s="9">
        <f>(K528-0.554)^2</f>
        <v>0.051754615616550585</v>
      </c>
      <c r="N528" s="9">
        <f>(J528-0.41)*(K528-0.554)</f>
        <v>0.012556335217669627</v>
      </c>
    </row>
    <row r="529" spans="1:14" ht="12.75">
      <c r="A529" s="9">
        <f>A528+(1/12)</f>
        <v>2002.9166666666267</v>
      </c>
      <c r="B529" s="4">
        <v>1245.1</v>
      </c>
      <c r="C529" s="4">
        <v>1220.4</v>
      </c>
      <c r="D529" s="4">
        <v>5808.6</v>
      </c>
      <c r="E529" s="4">
        <v>5778.3</v>
      </c>
      <c r="F529" s="4">
        <f>100*C529/140.3</f>
        <v>869.8503207412688</v>
      </c>
      <c r="G529" s="4">
        <f>100*E529/304.3</f>
        <v>1898.8826815642458</v>
      </c>
      <c r="H529" s="9">
        <f>100*(B529-B517)/B517</f>
        <v>3.045601257965733</v>
      </c>
      <c r="I529" s="9">
        <f>100*(D529-D517)/D517</f>
        <v>6.30089855974233</v>
      </c>
      <c r="J529" s="9">
        <f>100*(C529-C528)/C528</f>
        <v>0.9095419216140234</v>
      </c>
      <c r="K529" s="9">
        <f>100*(E529-E528)/E528</f>
        <v>0.46421865220112346</v>
      </c>
      <c r="L529" s="9">
        <f>(J529-0.41)^2</f>
        <v>0.2495421314498311</v>
      </c>
      <c r="M529" s="9">
        <f>(K529-0.554)^2</f>
        <v>0.008060690412582842</v>
      </c>
      <c r="N529" s="9">
        <f>(J529-0.41)*(K529-0.554)</f>
        <v>-0.04484954700454778</v>
      </c>
    </row>
    <row r="530" spans="1:14" ht="12.75">
      <c r="A530" s="9">
        <f>A529+(1/12)</f>
        <v>2002.99999999996</v>
      </c>
      <c r="B530" s="4">
        <v>1224.9</v>
      </c>
      <c r="C530" s="4">
        <v>1226.3</v>
      </c>
      <c r="D530" s="4">
        <v>5796.2</v>
      </c>
      <c r="E530" s="4">
        <v>5803.8</v>
      </c>
      <c r="F530" s="4">
        <f>100*C530/140.3</f>
        <v>874.055595153243</v>
      </c>
      <c r="G530" s="4">
        <f>100*E530/304.3</f>
        <v>1907.262569832402</v>
      </c>
      <c r="H530" s="9">
        <f>100*(B530-B518)/B518</f>
        <v>2.8463476070529046</v>
      </c>
      <c r="I530" s="9">
        <f>100*(D530-D518)/D518</f>
        <v>6.272345574888605</v>
      </c>
      <c r="J530" s="9">
        <f>100*(C530-C529)/C529</f>
        <v>0.48344804981972</v>
      </c>
      <c r="K530" s="9">
        <f>100*(E530-E529)/E529</f>
        <v>0.44130626654898497</v>
      </c>
      <c r="L530" s="9">
        <f>(J530-0.41)^2</f>
        <v>0.005394616022320075</v>
      </c>
      <c r="M530" s="9">
        <f>(K530-0.554)^2</f>
        <v>0.012699877559128435</v>
      </c>
      <c r="N530" s="9">
        <f>(J530-0.41)*(K530-0.554)</f>
        <v>-0.008277134948880405</v>
      </c>
    </row>
    <row r="531" spans="1:14" ht="12.75">
      <c r="A531" s="9">
        <f>A530+(1/12)</f>
        <v>2003.0833333332932</v>
      </c>
      <c r="B531" s="4">
        <v>1225</v>
      </c>
      <c r="C531" s="4">
        <v>1238.6</v>
      </c>
      <c r="D531" s="4">
        <v>5821.6</v>
      </c>
      <c r="E531" s="4">
        <v>5841.5</v>
      </c>
      <c r="F531" s="4">
        <f>100*C531/140.3</f>
        <v>882.822523164647</v>
      </c>
      <c r="G531" s="4">
        <f>100*E531/304.3</f>
        <v>1919.6516595465</v>
      </c>
      <c r="H531" s="9">
        <f>100*(B531-B519)/B519</f>
        <v>4.0163029634032394</v>
      </c>
      <c r="I531" s="9">
        <f>100*(D531-D519)/D519</f>
        <v>6.346132768258387</v>
      </c>
      <c r="J531" s="9">
        <f>100*(C531-C530)/C530</f>
        <v>1.0030172062301195</v>
      </c>
      <c r="K531" s="9">
        <f>100*(E531-E530)/E530</f>
        <v>0.649574416761429</v>
      </c>
      <c r="L531" s="9">
        <f>(J531-0.41)^2</f>
        <v>0.35166940688497617</v>
      </c>
      <c r="M531" s="9">
        <f>(K531-0.554)^2</f>
        <v>0.009134469139287315</v>
      </c>
      <c r="N531" s="9">
        <f>(J531-0.41)*(K531-0.554)</f>
        <v>0.05667727361493572</v>
      </c>
    </row>
    <row r="532" spans="1:14" ht="12.75">
      <c r="A532" s="9">
        <f>A531+(1/12)</f>
        <v>2003.1666666666265</v>
      </c>
      <c r="B532" s="4">
        <v>1244.5</v>
      </c>
      <c r="C532" s="4">
        <v>1239.2</v>
      </c>
      <c r="D532" s="4">
        <v>5881.8</v>
      </c>
      <c r="E532" s="4">
        <v>5857.2</v>
      </c>
      <c r="F532" s="4">
        <f>100*C532/140.3</f>
        <v>883.2501781895936</v>
      </c>
      <c r="G532" s="4">
        <f>100*E532/304.3</f>
        <v>1924.8110417351297</v>
      </c>
      <c r="H532" s="9">
        <f>100*(B532-B520)/B520</f>
        <v>4.020394516883977</v>
      </c>
      <c r="I532" s="9">
        <f>100*(D532-D520)/D520</f>
        <v>6.49068491662593</v>
      </c>
      <c r="J532" s="9">
        <f>100*(C532-C531)/C531</f>
        <v>0.04844178911675573</v>
      </c>
      <c r="K532" s="9">
        <f>100*(E532-E531)/E531</f>
        <v>0.2687665839253585</v>
      </c>
      <c r="L532" s="9">
        <f>(J532-0.41)^2</f>
        <v>0.13072433985709253</v>
      </c>
      <c r="M532" s="9">
        <f>(K532-0.554)^2</f>
        <v>0.08135810164560957</v>
      </c>
      <c r="N532" s="9">
        <f>(J532-0.41)*(K532-0.554)</f>
        <v>0.1031284836000634</v>
      </c>
    </row>
    <row r="533" spans="1:14" ht="12.75">
      <c r="A533" s="9">
        <f>A532+(1/12)</f>
        <v>2003.2499999999598</v>
      </c>
      <c r="B533" s="4">
        <v>1259</v>
      </c>
      <c r="C533" s="4">
        <v>1248.3</v>
      </c>
      <c r="D533" s="4">
        <v>5937.5</v>
      </c>
      <c r="E533" s="4">
        <v>5901.7</v>
      </c>
      <c r="F533" s="4">
        <f>100*C533/140.3</f>
        <v>889.7362794012829</v>
      </c>
      <c r="G533" s="4">
        <f>100*E533/304.3</f>
        <v>1939.434768320736</v>
      </c>
      <c r="H533" s="9">
        <f>100*(B533-B521)/B521</f>
        <v>5.223568742164647</v>
      </c>
      <c r="I533" s="9">
        <f>100*(D533-D521)/D521</f>
        <v>7.269968022257947</v>
      </c>
      <c r="J533" s="9">
        <f>100*(C533-C532)/C532</f>
        <v>0.7343447385409868</v>
      </c>
      <c r="K533" s="9">
        <f>100*(E533-E532)/E532</f>
        <v>0.7597486853786792</v>
      </c>
      <c r="L533" s="9">
        <f>(J533-0.41)^2</f>
        <v>0.10519950941922111</v>
      </c>
      <c r="M533" s="9">
        <f>(K533-0.554)^2</f>
        <v>0.042332521535054714</v>
      </c>
      <c r="N533" s="9">
        <f>(J533-0.41)*(K533-0.554)</f>
        <v>0.06673350356429945</v>
      </c>
    </row>
    <row r="534" spans="1:14" ht="12.75">
      <c r="A534" s="9">
        <f>A533+(1/12)</f>
        <v>2003.333333333293</v>
      </c>
      <c r="B534" s="4">
        <v>1266</v>
      </c>
      <c r="C534" s="4">
        <v>1268.1</v>
      </c>
      <c r="D534" s="4">
        <v>5935.9</v>
      </c>
      <c r="E534" s="4">
        <v>5954.9</v>
      </c>
      <c r="F534" s="4">
        <f>100*C534/140.3</f>
        <v>903.8488952245187</v>
      </c>
      <c r="G534" s="4">
        <f>100*E534/304.3</f>
        <v>1956.9175156095957</v>
      </c>
      <c r="H534" s="9">
        <f>100*(B534-B522)/B522</f>
        <v>6.781376518218631</v>
      </c>
      <c r="I534" s="9">
        <f>100*(D534-D522)/D522</f>
        <v>7.903873770700391</v>
      </c>
      <c r="J534" s="9">
        <f>100*(C534-C533)/C533</f>
        <v>1.586157173756305</v>
      </c>
      <c r="K534" s="9">
        <f>100*(E534-E533)/E533</f>
        <v>0.9014351796939835</v>
      </c>
      <c r="L534" s="9">
        <f>(J534-0.41)^2</f>
        <v>1.383345697378419</v>
      </c>
      <c r="M534" s="9">
        <f>(K534-0.554)^2</f>
        <v>0.12071120408899054</v>
      </c>
      <c r="N534" s="9">
        <f>(J534-0.41)*(K534-0.554)</f>
        <v>0.4086383790123895</v>
      </c>
    </row>
    <row r="535" spans="1:14" ht="12.75">
      <c r="A535" s="9">
        <f>A534+(1/12)</f>
        <v>2003.4166666666263</v>
      </c>
      <c r="B535" s="4">
        <v>1284.1</v>
      </c>
      <c r="C535" s="4">
        <v>1280.3</v>
      </c>
      <c r="D535" s="4">
        <v>5991.2</v>
      </c>
      <c r="E535" s="4">
        <v>5993.4</v>
      </c>
      <c r="F535" s="4">
        <f>100*C535/140.3</f>
        <v>912.5445473984319</v>
      </c>
      <c r="G535" s="4">
        <f>100*E535/304.3</f>
        <v>1969.5695037791652</v>
      </c>
      <c r="H535" s="9">
        <f>100*(B535-B523)/B523</f>
        <v>7.519048815205557</v>
      </c>
      <c r="I535" s="9">
        <f>100*(D535-D523)/D523</f>
        <v>8.17955292333249</v>
      </c>
      <c r="J535" s="9">
        <f>100*(C535-C534)/C534</f>
        <v>0.9620692374418458</v>
      </c>
      <c r="K535" s="9">
        <f>100*(E535-E534)/E534</f>
        <v>0.6465263900317386</v>
      </c>
      <c r="L535" s="9">
        <f>(J535-0.41)^2</f>
        <v>0.3047804429296212</v>
      </c>
      <c r="M535" s="9">
        <f>(K535-0.554)^2</f>
        <v>0.008561132852305411</v>
      </c>
      <c r="N535" s="9">
        <f>(J535-0.41)*(K535-0.554)</f>
        <v>0.05108097358806872</v>
      </c>
    </row>
    <row r="536" spans="1:14" ht="12.75">
      <c r="A536" s="9">
        <f>A535+(1/12)</f>
        <v>2003.4999999999595</v>
      </c>
      <c r="B536" s="4">
        <v>1287.3</v>
      </c>
      <c r="C536" s="4">
        <v>1287.9</v>
      </c>
      <c r="D536" s="4">
        <v>6034.3</v>
      </c>
      <c r="E536" s="4">
        <v>6047.7</v>
      </c>
      <c r="F536" s="4">
        <f>100*C536/140.3</f>
        <v>917.9615110477548</v>
      </c>
      <c r="G536" s="4">
        <f>100*E536/304.3</f>
        <v>1987.4137364442984</v>
      </c>
      <c r="H536" s="9">
        <f>100*(B536-B524)/B524</f>
        <v>7.292882147024504</v>
      </c>
      <c r="I536" s="9">
        <f>100*(D536-D524)/D524</f>
        <v>8.143515116758376</v>
      </c>
      <c r="J536" s="9">
        <f>100*(C536-C535)/C535</f>
        <v>0.5936108724517798</v>
      </c>
      <c r="K536" s="9">
        <f>100*(E536-E535)/E535</f>
        <v>0.9059965962558846</v>
      </c>
      <c r="L536" s="9">
        <f>(J536-0.41)^2</f>
        <v>0.03371295248250376</v>
      </c>
      <c r="M536" s="9">
        <f>(K536-0.554)^2</f>
        <v>0.12390160377572819</v>
      </c>
      <c r="N536" s="9">
        <f>(J536-0.41)*(K536-0.554)</f>
        <v>0.06463040213859986</v>
      </c>
    </row>
    <row r="537" spans="1:14" ht="12.75">
      <c r="A537" s="9">
        <f>A536+(1/12)</f>
        <v>2003.5833333332928</v>
      </c>
      <c r="B537" s="4">
        <v>1291.7</v>
      </c>
      <c r="C537" s="4">
        <v>1294.1</v>
      </c>
      <c r="D537" s="4">
        <v>6090.8</v>
      </c>
      <c r="E537" s="4">
        <v>6094.3</v>
      </c>
      <c r="F537" s="4">
        <f>100*C537/140.3</f>
        <v>922.3806129722022</v>
      </c>
      <c r="G537" s="4">
        <f>100*E537/304.3</f>
        <v>2002.7275714755176</v>
      </c>
      <c r="H537" s="9">
        <f>100*(B537-B525)/B525</f>
        <v>9.29937383652057</v>
      </c>
      <c r="I537" s="9">
        <f>100*(D537-D525)/D525</f>
        <v>8.319402454205942</v>
      </c>
      <c r="J537" s="9">
        <f>100*(C537-C536)/C536</f>
        <v>0.48140383570151546</v>
      </c>
      <c r="K537" s="9">
        <f>100*(E537-E536)/E536</f>
        <v>0.7705408667758051</v>
      </c>
      <c r="L537" s="9">
        <f>(J537-0.41)^2</f>
        <v>0.005098507752889017</v>
      </c>
      <c r="M537" s="9">
        <f>(K537-0.554)^2</f>
        <v>0.04688994698401697</v>
      </c>
      <c r="N537" s="9">
        <f>(J537-0.41)*(K537-0.554)</f>
        <v>0.015461848473923338</v>
      </c>
    </row>
    <row r="538" spans="1:14" ht="12.75">
      <c r="A538" s="9">
        <f>A537+(1/12)</f>
        <v>2003.666666666626</v>
      </c>
      <c r="B538" s="4">
        <v>1285.8</v>
      </c>
      <c r="C538" s="4">
        <v>1296.8</v>
      </c>
      <c r="D538" s="4">
        <v>6060.5</v>
      </c>
      <c r="E538" s="4">
        <v>6074.1</v>
      </c>
      <c r="F538" s="4">
        <f>100*C538/140.3</f>
        <v>924.3050605844618</v>
      </c>
      <c r="G538" s="4">
        <f>100*E538/304.3</f>
        <v>1996.0893854748604</v>
      </c>
      <c r="H538" s="9">
        <f>100*(B538-B526)/B526</f>
        <v>8.469714864180855</v>
      </c>
      <c r="I538" s="9">
        <f>100*(D538-D526)/D526</f>
        <v>7.311070189106871</v>
      </c>
      <c r="J538" s="9">
        <f>100*(C538-C537)/C537</f>
        <v>0.20863920871648603</v>
      </c>
      <c r="K538" s="9">
        <f>100*(E538-E537)/E537</f>
        <v>-0.3314572633444336</v>
      </c>
      <c r="L538" s="9">
        <f>(J538-0.41)^2</f>
        <v>0.04054616826632287</v>
      </c>
      <c r="M538" s="9">
        <f>(K538-0.554)^2</f>
        <v>0.7840345652094137</v>
      </c>
      <c r="N538" s="9">
        <f>(J538-0.41)*(K538-0.554)</f>
        <v>0.17829637519476996</v>
      </c>
    </row>
    <row r="539" spans="1:14" ht="12.75">
      <c r="A539" s="9">
        <f>A538+(1/12)</f>
        <v>2003.7499999999593</v>
      </c>
      <c r="B539" s="4">
        <v>1288.3</v>
      </c>
      <c r="C539" s="4">
        <v>1297.3</v>
      </c>
      <c r="D539" s="4">
        <v>6044</v>
      </c>
      <c r="E539" s="4">
        <v>6059.6</v>
      </c>
      <c r="F539" s="4">
        <f>100*C539/140.3</f>
        <v>924.6614397719172</v>
      </c>
      <c r="G539" s="4">
        <f>100*E539/304.3</f>
        <v>1991.324350969438</v>
      </c>
      <c r="H539" s="9">
        <f>100*(B539-B527)/B527</f>
        <v>7.699381374352107</v>
      </c>
      <c r="I539" s="9">
        <f>100*(D539-D527)/D527</f>
        <v>6.28121263276359</v>
      </c>
      <c r="J539" s="9">
        <f>100*(C539-C538)/C538</f>
        <v>0.038556446637877856</v>
      </c>
      <c r="K539" s="9">
        <f>100*(E539-E538)/E538</f>
        <v>-0.2387184932747238</v>
      </c>
      <c r="L539" s="9">
        <f>(J539-0.41)^2</f>
        <v>0.13797031333427964</v>
      </c>
      <c r="M539" s="9">
        <f>(K539-0.554)^2</f>
        <v>0.6284026095797485</v>
      </c>
      <c r="N539" s="9">
        <f>(J539-0.41)*(K539-0.554)</f>
        <v>0.2944501739578309</v>
      </c>
    </row>
    <row r="540" spans="1:14" ht="12.75">
      <c r="A540" s="9">
        <f>A539+(1/12)</f>
        <v>2003.8333333332926</v>
      </c>
      <c r="B540" s="4">
        <v>1293.3</v>
      </c>
      <c r="C540" s="4">
        <v>1298.2</v>
      </c>
      <c r="D540" s="4">
        <v>6072.4</v>
      </c>
      <c r="E540" s="4">
        <v>6060.8</v>
      </c>
      <c r="F540" s="4">
        <f>100*C540/140.3</f>
        <v>925.3029223093371</v>
      </c>
      <c r="G540" s="4">
        <f>100*E540/304.3</f>
        <v>1991.7186986526453</v>
      </c>
      <c r="H540" s="9">
        <f>100*(B540-B528)/B528</f>
        <v>7.336708440534472</v>
      </c>
      <c r="I540" s="9">
        <f>100*(D540-D528)/D528</f>
        <v>5.4309327036599635</v>
      </c>
      <c r="J540" s="9">
        <f>100*(C540-C539)/C539</f>
        <v>0.06937485546905812</v>
      </c>
      <c r="K540" s="9">
        <f>100*(E540-E539)/E539</f>
        <v>0.019803287345696384</v>
      </c>
      <c r="L540" s="9">
        <f>(J540-0.41)^2</f>
        <v>0.11602548908672501</v>
      </c>
      <c r="M540" s="9">
        <f>(K540-0.554)^2</f>
        <v>0.28536612781066467</v>
      </c>
      <c r="N540" s="9">
        <f>(J540-0.41)*(K540-0.554)</f>
        <v>0.1819608324558262</v>
      </c>
    </row>
    <row r="541" spans="1:14" ht="12.75">
      <c r="A541" s="9">
        <f>A540+(1/12)</f>
        <v>2003.9166666666258</v>
      </c>
      <c r="B541" s="4">
        <v>1332</v>
      </c>
      <c r="C541" s="4">
        <v>1306.9</v>
      </c>
      <c r="D541" s="4">
        <v>6094.7</v>
      </c>
      <c r="E541" s="4">
        <v>6067.1</v>
      </c>
      <c r="F541" s="4">
        <f>100*C541/140.3</f>
        <v>931.5039201710621</v>
      </c>
      <c r="G541" s="4">
        <f>100*E541/304.3</f>
        <v>1993.789023989484</v>
      </c>
      <c r="H541" s="9">
        <f>100*(B541-B529)/B529</f>
        <v>6.979359087623492</v>
      </c>
      <c r="I541" s="9">
        <f>100*(D541-D529)/D529</f>
        <v>4.925455359294829</v>
      </c>
      <c r="J541" s="9">
        <f>100*(C541-C540)/C540</f>
        <v>0.6701586812509663</v>
      </c>
      <c r="K541" s="9">
        <f>100*(E541-E540)/E540</f>
        <v>0.10394667370644439</v>
      </c>
      <c r="L541" s="9">
        <f>(J541-0.41)^2</f>
        <v>0.06768253943024191</v>
      </c>
      <c r="M541" s="9">
        <f>(K541-0.554)^2</f>
        <v>0.20254799650789368</v>
      </c>
      <c r="N541" s="9">
        <f>(J541-0.41)*(K541-0.554)</f>
        <v>-0.11708527986114231</v>
      </c>
    </row>
    <row r="542" spans="1:14" ht="12.75">
      <c r="A542" s="9">
        <f>A541+(1/12)</f>
        <v>2003.999999999959</v>
      </c>
      <c r="B542" s="4">
        <v>1301.3</v>
      </c>
      <c r="C542" s="4">
        <v>1305</v>
      </c>
      <c r="D542" s="4">
        <v>6055.1</v>
      </c>
      <c r="E542" s="4">
        <v>6067.8</v>
      </c>
      <c r="F542" s="4">
        <f>100*C542/140.3</f>
        <v>930.1496792587312</v>
      </c>
      <c r="G542" s="4">
        <f>100*E542/304.3</f>
        <v>1994.0190601380216</v>
      </c>
      <c r="H542" s="9">
        <f>100*(B542-B530)/B530</f>
        <v>6.237243856641347</v>
      </c>
      <c r="I542" s="9">
        <f>100*(D542-D530)/D530</f>
        <v>4.466719574893905</v>
      </c>
      <c r="J542" s="9">
        <f>100*(C542-C541)/C541</f>
        <v>-0.14538220215778488</v>
      </c>
      <c r="K542" s="9">
        <f>100*(E542-E541)/E541</f>
        <v>0.011537637421499861</v>
      </c>
      <c r="L542" s="9">
        <f>(J542-0.41)^2</f>
        <v>0.3084493904736306</v>
      </c>
      <c r="M542" s="9">
        <f>(K542-0.554)^2</f>
        <v>0.2942654148142482</v>
      </c>
      <c r="N542" s="9">
        <f>(J542-0.41)*(K542-0.554)</f>
        <v>0.3012739415165622</v>
      </c>
    </row>
    <row r="543" spans="1:14" ht="12.75">
      <c r="A543" s="9">
        <f>A542+(1/12)</f>
        <v>2004.0833333332923</v>
      </c>
      <c r="B543" s="4">
        <v>1306.2</v>
      </c>
      <c r="C543" s="4">
        <v>1321.6</v>
      </c>
      <c r="D543" s="4">
        <v>6085</v>
      </c>
      <c r="E543" s="4">
        <v>6109</v>
      </c>
      <c r="F543" s="4">
        <f>100*C543/140.3</f>
        <v>941.9814682822522</v>
      </c>
      <c r="G543" s="4">
        <f>100*E543/304.3</f>
        <v>2007.5583305948078</v>
      </c>
      <c r="H543" s="9">
        <f>100*(B543-B531)/B531</f>
        <v>6.6285714285714326</v>
      </c>
      <c r="I543" s="9">
        <f>100*(D543-D531)/D531</f>
        <v>4.524529339013323</v>
      </c>
      <c r="J543" s="9">
        <f>100*(C543-C542)/C542</f>
        <v>1.2720306513409891</v>
      </c>
      <c r="K543" s="9">
        <f>100*(E543-E542)/E542</f>
        <v>0.6789940340815422</v>
      </c>
      <c r="L543" s="9">
        <f>(J543-0.41)^2</f>
        <v>0.7430968438513701</v>
      </c>
      <c r="M543" s="9">
        <f>(K543-0.554)^2</f>
        <v>0.015623508555977732</v>
      </c>
      <c r="N543" s="9">
        <f>(J543-0.41)*(K543-0.554)</f>
        <v>0.10774868861304962</v>
      </c>
    </row>
    <row r="544" spans="1:14" ht="12.75">
      <c r="A544" s="9">
        <f>A543+(1/12)</f>
        <v>2004.1666666666256</v>
      </c>
      <c r="B544" s="4">
        <v>1337.4</v>
      </c>
      <c r="C544" s="4">
        <v>1330.2</v>
      </c>
      <c r="D544" s="4">
        <v>6162.7</v>
      </c>
      <c r="E544" s="4">
        <v>6148.8</v>
      </c>
      <c r="F544" s="4">
        <f>100*C544/140.3</f>
        <v>948.111190306486</v>
      </c>
      <c r="G544" s="4">
        <f>100*E544/304.3</f>
        <v>2020.6375287545186</v>
      </c>
      <c r="H544" s="9">
        <f>100*(B544-B532)/B532</f>
        <v>7.464845319405391</v>
      </c>
      <c r="I544" s="9">
        <f>100*(D544-D532)/D532</f>
        <v>4.775748920398511</v>
      </c>
      <c r="J544" s="9">
        <f>100*(C544-C543)/C543</f>
        <v>0.6507263922518264</v>
      </c>
      <c r="K544" s="9">
        <f>100*(E544-E543)/E543</f>
        <v>0.6514977901456896</v>
      </c>
      <c r="L544" s="9">
        <f>(J544-0.41)^2</f>
        <v>0.05794919592658019</v>
      </c>
      <c r="M544" s="9">
        <f>(K544-0.554)^2</f>
        <v>0.009505819083292929</v>
      </c>
      <c r="N544" s="9">
        <f>(J544-0.41)*(K544-0.554)</f>
        <v>0.02347029127429753</v>
      </c>
    </row>
    <row r="545" spans="1:14" ht="12.75">
      <c r="A545" s="9">
        <f>A544+(1/12)</f>
        <v>2004.2499999999588</v>
      </c>
      <c r="B545" s="4">
        <v>1342.7</v>
      </c>
      <c r="C545" s="4">
        <v>1331.7</v>
      </c>
      <c r="D545" s="4">
        <v>6231.3</v>
      </c>
      <c r="E545" s="4">
        <v>6187</v>
      </c>
      <c r="F545" s="4">
        <f>100*C545/140.3</f>
        <v>949.1803278688524</v>
      </c>
      <c r="G545" s="4">
        <f>100*E545/304.3</f>
        <v>2033.1909300032862</v>
      </c>
      <c r="H545" s="9">
        <f>100*(B545-B533)/B533</f>
        <v>6.648133439237493</v>
      </c>
      <c r="I545" s="9">
        <f>100*(D545-D533)/D533</f>
        <v>4.948210526315792</v>
      </c>
      <c r="J545" s="9">
        <f>100*(C545-C544)/C544</f>
        <v>0.11276499774470004</v>
      </c>
      <c r="K545" s="9">
        <f>100*(E545-E544)/E544</f>
        <v>0.6212594327348396</v>
      </c>
      <c r="L545" s="9">
        <f>(J545-0.41)^2</f>
        <v>0.08834864656570815</v>
      </c>
      <c r="M545" s="9">
        <f>(K545-0.554)^2</f>
        <v>0.004523831291812411</v>
      </c>
      <c r="N545" s="9">
        <f>(J545-0.41)*(K545-0.554)</f>
        <v>-0.019991857640630238</v>
      </c>
    </row>
    <row r="546" spans="1:14" ht="12.75">
      <c r="A546" s="9">
        <f>A545+(1/12)</f>
        <v>2004.333333333292</v>
      </c>
      <c r="B546" s="4">
        <v>1333</v>
      </c>
      <c r="C546" s="4">
        <v>1331.5</v>
      </c>
      <c r="D546" s="4">
        <v>6244</v>
      </c>
      <c r="E546" s="4">
        <v>6256.4</v>
      </c>
      <c r="F546" s="4">
        <f>100*C546/140.3</f>
        <v>949.0377761938702</v>
      </c>
      <c r="G546" s="4">
        <f>100*E546/304.3</f>
        <v>2055.9973710154454</v>
      </c>
      <c r="H546" s="9">
        <f>100*(B546-B534)/B534</f>
        <v>5.292259083728278</v>
      </c>
      <c r="I546" s="9">
        <f>100*(D546-D534)/D534</f>
        <v>5.190451321619306</v>
      </c>
      <c r="J546" s="9">
        <f>100*(C546-C545)/C545</f>
        <v>-0.015018397536986219</v>
      </c>
      <c r="K546" s="9">
        <f>100*(E546-E545)/E545</f>
        <v>1.121706804590264</v>
      </c>
      <c r="L546" s="9">
        <f>(J546-0.41)^2</f>
        <v>0.18064063824490761</v>
      </c>
      <c r="M546" s="9">
        <f>(K546-0.554)^2</f>
        <v>0.32229101597808824</v>
      </c>
      <c r="N546" s="9">
        <f>(J546-0.41)*(K546-0.554)</f>
        <v>-0.24128583635779696</v>
      </c>
    </row>
    <row r="547" spans="1:14" ht="12.75">
      <c r="A547" s="9">
        <f>A546+(1/12)</f>
        <v>2004.4166666666254</v>
      </c>
      <c r="B547" s="4">
        <v>1347.2</v>
      </c>
      <c r="C547" s="4">
        <v>1342.4</v>
      </c>
      <c r="D547" s="4">
        <v>6265.4</v>
      </c>
      <c r="E547" s="4">
        <v>6269.2</v>
      </c>
      <c r="F547" s="4">
        <f>100*C547/140.3</f>
        <v>956.806842480399</v>
      </c>
      <c r="G547" s="4">
        <f>100*E547/304.3</f>
        <v>2060.2037463029906</v>
      </c>
      <c r="H547" s="9">
        <f>100*(B547-B535)/B535</f>
        <v>4.913947511876033</v>
      </c>
      <c r="I547" s="9">
        <f>100*(D547-D535)/D535</f>
        <v>4.5767125116838</v>
      </c>
      <c r="J547" s="9">
        <f>100*(C547-C546)/C546</f>
        <v>0.8186256102140511</v>
      </c>
      <c r="K547" s="9">
        <f>100*(E547-E546)/E546</f>
        <v>0.20459049932869033</v>
      </c>
      <c r="L547" s="9">
        <f>(J547-0.41)^2</f>
        <v>0.16697488932280566</v>
      </c>
      <c r="M547" s="9">
        <f>(K547-0.554)^2</f>
        <v>0.12208699915937399</v>
      </c>
      <c r="N547" s="9">
        <f>(J547-0.41)*(K547-0.554)</f>
        <v>-0.14277767042640085</v>
      </c>
    </row>
    <row r="548" spans="1:14" ht="12.75">
      <c r="A548" s="9">
        <f>A547+(1/12)</f>
        <v>2004.4999999999586</v>
      </c>
      <c r="B548" s="4">
        <v>1338.4</v>
      </c>
      <c r="C548" s="4">
        <v>1340</v>
      </c>
      <c r="D548" s="4">
        <v>6269.7</v>
      </c>
      <c r="E548" s="4">
        <v>6274.4</v>
      </c>
      <c r="F548" s="4">
        <f>100*C548/140.3</f>
        <v>955.0962223806129</v>
      </c>
      <c r="G548" s="4">
        <f>100*E548/304.3</f>
        <v>2061.9125862635556</v>
      </c>
      <c r="H548" s="9">
        <f>100*(B548-B536)/B536</f>
        <v>3.969548667754225</v>
      </c>
      <c r="I548" s="9">
        <f>100*(D548-D536)/D536</f>
        <v>3.9010324312679123</v>
      </c>
      <c r="J548" s="9">
        <f>100*(C548-C547)/C547</f>
        <v>-0.17878426698451214</v>
      </c>
      <c r="K548" s="9">
        <f>100*(E548-E547)/E547</f>
        <v>0.0829451923690394</v>
      </c>
      <c r="L548" s="9">
        <f>(J548-0.41)^2</f>
        <v>0.3466669130484893</v>
      </c>
      <c r="M548" s="9">
        <f>(K548-0.554)^2</f>
        <v>0.22189263179224133</v>
      </c>
      <c r="N548" s="9">
        <f>(J548-0.41)*(K548-0.554)</f>
        <v>0.27734965962052555</v>
      </c>
    </row>
    <row r="549" spans="1:14" ht="12.75">
      <c r="A549" s="9">
        <f>A548+(1/12)</f>
        <v>2004.5833333332919</v>
      </c>
      <c r="B549" s="4">
        <v>1352.1</v>
      </c>
      <c r="C549" s="4">
        <v>1353</v>
      </c>
      <c r="D549" s="4">
        <v>6290.4</v>
      </c>
      <c r="E549" s="4">
        <v>6299.6</v>
      </c>
      <c r="F549" s="4">
        <f>100*C549/140.3</f>
        <v>964.3620812544547</v>
      </c>
      <c r="G549" s="4">
        <f>100*E549/304.3</f>
        <v>2070.19388761091</v>
      </c>
      <c r="H549" s="9">
        <f>100*(B549-B537)/B537</f>
        <v>4.676008361074542</v>
      </c>
      <c r="I549" s="9">
        <f>100*(D549-D537)/D537</f>
        <v>3.277073619228992</v>
      </c>
      <c r="J549" s="9">
        <f>100*(C549-C548)/C548</f>
        <v>0.9701492537313433</v>
      </c>
      <c r="K549" s="9">
        <f>100*(E549-E548)/E548</f>
        <v>0.40163202856051144</v>
      </c>
      <c r="L549" s="9">
        <f>(J549-0.41)^2</f>
        <v>0.3137671864557808</v>
      </c>
      <c r="M549" s="9">
        <f>(K549-0.554)^2</f>
        <v>0.023215998720584816</v>
      </c>
      <c r="N549" s="9">
        <f>(J549-0.41)*(K549-0.554)</f>
        <v>-0.08534880549438817</v>
      </c>
    </row>
    <row r="550" spans="1:14" ht="12.75">
      <c r="A550" s="9">
        <f>A549+(1/12)</f>
        <v>2004.6666666666251</v>
      </c>
      <c r="B550" s="4">
        <v>1348.7</v>
      </c>
      <c r="C550" s="4">
        <v>1360.9</v>
      </c>
      <c r="D550" s="4">
        <v>6324.1</v>
      </c>
      <c r="E550" s="4">
        <v>6334.4</v>
      </c>
      <c r="F550" s="4">
        <f>100*C550/140.3</f>
        <v>969.9928724162509</v>
      </c>
      <c r="G550" s="4">
        <f>100*E550/304.3</f>
        <v>2081.6299704239236</v>
      </c>
      <c r="H550" s="9">
        <f>100*(B550-B538)/B538</f>
        <v>4.8918960958158415</v>
      </c>
      <c r="I550" s="9">
        <f>100*(D550-D538)/D538</f>
        <v>4.349476115832033</v>
      </c>
      <c r="J550" s="9">
        <f>100*(C550-C549)/C549</f>
        <v>0.5838876570583955</v>
      </c>
      <c r="K550" s="9">
        <f>100*(E550-E549)/E549</f>
        <v>0.5524160264143639</v>
      </c>
      <c r="L550" s="9">
        <f>(J550-0.41)^2</f>
        <v>0.030236917277258177</v>
      </c>
      <c r="M550" s="9">
        <f>(K550-0.554)^2</f>
        <v>2.5089723199929196E-06</v>
      </c>
      <c r="N550" s="9">
        <f>(J550-0.41)*(K550-0.554)</f>
        <v>-0.0002754334556486493</v>
      </c>
    </row>
    <row r="551" spans="1:14" ht="12.75">
      <c r="A551" s="9">
        <f>A550+(1/12)</f>
        <v>2004.7499999999584</v>
      </c>
      <c r="B551" s="4">
        <v>1350.9</v>
      </c>
      <c r="C551" s="4">
        <v>1360.7</v>
      </c>
      <c r="D551" s="4">
        <v>6345.1</v>
      </c>
      <c r="E551" s="4">
        <v>6359.1</v>
      </c>
      <c r="F551" s="4">
        <f>100*C551/140.3</f>
        <v>969.8503207412687</v>
      </c>
      <c r="G551" s="4">
        <f>100*E551/304.3</f>
        <v>2089.7469602366086</v>
      </c>
      <c r="H551" s="9">
        <f>100*(B551-B539)/B539</f>
        <v>4.859116665372983</v>
      </c>
      <c r="I551" s="9">
        <f>100*(D551-D539)/D539</f>
        <v>4.98180013236268</v>
      </c>
      <c r="J551" s="9">
        <f>100*(C551-C550)/C550</f>
        <v>-0.01469615695495962</v>
      </c>
      <c r="K551" s="9">
        <f>100*(E551-E550)/E550</f>
        <v>0.3899343268502262</v>
      </c>
      <c r="L551" s="9">
        <f>(J551-0.41)^2</f>
        <v>0.1803668257323117</v>
      </c>
      <c r="M551" s="9">
        <f>(K551-0.554)^2</f>
        <v>0.026917545106088417</v>
      </c>
      <c r="N551" s="9">
        <f>(J551-0.41)*(K551-0.554)</f>
        <v>0.06967806087493744</v>
      </c>
    </row>
    <row r="552" spans="1:14" ht="12.75">
      <c r="A552" s="9">
        <f>A551+(1/12)</f>
        <v>2004.8333333332916</v>
      </c>
      <c r="B552" s="4">
        <v>1370.6</v>
      </c>
      <c r="C552" s="4">
        <v>1376.3</v>
      </c>
      <c r="D552" s="4">
        <v>6394.9</v>
      </c>
      <c r="E552" s="4">
        <v>6394.3</v>
      </c>
      <c r="F552" s="4">
        <f>100*C552/140.3</f>
        <v>980.9693513898787</v>
      </c>
      <c r="G552" s="4">
        <f>100*E552/304.3</f>
        <v>2101.3144922773577</v>
      </c>
      <c r="H552" s="9">
        <f>100*(B552-B540)/B540</f>
        <v>5.976958169024972</v>
      </c>
      <c r="I552" s="9">
        <f>100*(D552-D540)/D540</f>
        <v>5.310914959488835</v>
      </c>
      <c r="J552" s="9">
        <f>100*(C552-C551)/C551</f>
        <v>1.146468729330485</v>
      </c>
      <c r="K552" s="9">
        <f>100*(E552-E551)/E551</f>
        <v>0.5535374502681168</v>
      </c>
      <c r="L552" s="9">
        <f>(J552-0.41)^2</f>
        <v>0.5423861892816592</v>
      </c>
      <c r="M552" s="9">
        <f>(K552-0.554)^2</f>
        <v>2.1395225446521972E-07</v>
      </c>
      <c r="N552" s="9">
        <f>(J552-0.41)*(K552-0.554)</f>
        <v>-0.0003406534132921765</v>
      </c>
    </row>
    <row r="553" spans="1:14" ht="12.75">
      <c r="A553" s="9">
        <f>A552+(1/12)</f>
        <v>2004.916666666625</v>
      </c>
      <c r="B553" s="4">
        <v>1401</v>
      </c>
      <c r="C553" s="4">
        <v>1376.8</v>
      </c>
      <c r="D553" s="4">
        <v>6437.6</v>
      </c>
      <c r="E553" s="4">
        <v>6409.1</v>
      </c>
      <c r="F553" s="4">
        <f>100*C553/140.3</f>
        <v>981.3257305773342</v>
      </c>
      <c r="G553" s="4">
        <f>100*E553/304.3</f>
        <v>2106.178113703582</v>
      </c>
      <c r="H553" s="9">
        <f>100*(B553-B541)/B541</f>
        <v>5.18018018018018</v>
      </c>
      <c r="I553" s="9">
        <f>100*(D553-D541)/D541</f>
        <v>5.626199812952247</v>
      </c>
      <c r="J553" s="9">
        <f>100*(C553-C552)/C552</f>
        <v>0.03632928867252779</v>
      </c>
      <c r="K553" s="9">
        <f>100*(E553-E552)/E552</f>
        <v>0.2314561406252472</v>
      </c>
      <c r="L553" s="9">
        <f>(J553-0.41)^2</f>
        <v>0.13962980050397905</v>
      </c>
      <c r="M553" s="9">
        <f>(K553-0.554)^2</f>
        <v>0.10403454122036032</v>
      </c>
      <c r="N553" s="9">
        <f>(J553-0.41)*(K553-0.554)</f>
        <v>0.12052519336687205</v>
      </c>
    </row>
    <row r="554" spans="1:14" ht="12.75">
      <c r="A554" s="9">
        <f>A553+(1/12)</f>
        <v>2004.9999999999582</v>
      </c>
      <c r="B554" s="4">
        <v>1361.1</v>
      </c>
      <c r="C554" s="4">
        <v>1365.5</v>
      </c>
      <c r="D554" s="4">
        <v>6394.7</v>
      </c>
      <c r="E554" s="4">
        <v>6407.3</v>
      </c>
      <c r="F554" s="4">
        <f>100*C554/140.3</f>
        <v>973.271560940841</v>
      </c>
      <c r="G554" s="4">
        <f>100*E554/304.3</f>
        <v>2105.586592178771</v>
      </c>
      <c r="H554" s="9">
        <f>100*(B554-B542)/B542</f>
        <v>4.595404595404592</v>
      </c>
      <c r="I554" s="9">
        <f>100*(D554-D542)/D542</f>
        <v>5.60849531799639</v>
      </c>
      <c r="J554" s="9">
        <f>100*(C554-C553)/C553</f>
        <v>-0.8207437536316062</v>
      </c>
      <c r="K554" s="9">
        <f>100*(E554-E553)/E553</f>
        <v>-0.028085066546007734</v>
      </c>
      <c r="L554" s="9">
        <f>(J554-0.41)^2</f>
        <v>1.5147301871032157</v>
      </c>
      <c r="M554" s="9">
        <f>(K554-0.554)^2</f>
        <v>0.3388230246958703</v>
      </c>
      <c r="N554" s="9">
        <f>(J554-0.41)*(K554-0.554)</f>
        <v>0.7163975597337369</v>
      </c>
    </row>
    <row r="555" spans="1:14" ht="12.75">
      <c r="A555" s="9">
        <f>A554+(1/12)</f>
        <v>2005.0833333332914</v>
      </c>
      <c r="B555" s="4">
        <v>1354.6</v>
      </c>
      <c r="C555" s="4">
        <v>1372.6</v>
      </c>
      <c r="D555" s="4">
        <v>6395</v>
      </c>
      <c r="E555" s="4">
        <v>6424.8</v>
      </c>
      <c r="F555" s="4">
        <f>100*C555/140.3</f>
        <v>978.3321454027084</v>
      </c>
      <c r="G555" s="4">
        <f>100*E555/304.3</f>
        <v>2111.3374958922113</v>
      </c>
      <c r="H555" s="9">
        <f>100*(B555-B543)/B543</f>
        <v>3.7054049915786145</v>
      </c>
      <c r="I555" s="9">
        <f>100*(D555-D543)/D543</f>
        <v>5.094494658997535</v>
      </c>
      <c r="J555" s="9">
        <f>100*(C555-C554)/C554</f>
        <v>0.5199560600512566</v>
      </c>
      <c r="K555" s="9">
        <f>100*(E555-E554)/E554</f>
        <v>0.2731259656953787</v>
      </c>
      <c r="L555" s="9">
        <f>(J555-0.41)^2</f>
        <v>0.012090335141995555</v>
      </c>
      <c r="M555" s="9">
        <f>(K555-0.554)^2</f>
        <v>0.0788902231465536</v>
      </c>
      <c r="N555" s="9">
        <f>(J555-0.41)*(K555-0.554)</f>
        <v>-0.030883802182837657</v>
      </c>
    </row>
    <row r="556" spans="1:14" ht="12.75">
      <c r="A556" s="9">
        <f>A555+(1/12)</f>
        <v>2005.1666666666247</v>
      </c>
      <c r="B556" s="4">
        <v>1381.4</v>
      </c>
      <c r="C556" s="4">
        <v>1372.7</v>
      </c>
      <c r="D556" s="4">
        <v>6455.6</v>
      </c>
      <c r="E556" s="4">
        <v>6440.7</v>
      </c>
      <c r="F556" s="4">
        <f>100*C556/140.3</f>
        <v>978.4034212401995</v>
      </c>
      <c r="G556" s="4">
        <f>100*E556/304.3</f>
        <v>2116.5626026947093</v>
      </c>
      <c r="H556" s="9">
        <f>100*(B556-B544)/B544</f>
        <v>3.2899656049050394</v>
      </c>
      <c r="I556" s="9">
        <f>100*(D556-D544)/D544</f>
        <v>4.752786927807626</v>
      </c>
      <c r="J556" s="9">
        <f>100*(C556-C555)/C555</f>
        <v>0.007285443683530266</v>
      </c>
      <c r="K556" s="9">
        <f>100*(E556-E555)/E555</f>
        <v>0.2474785207321572</v>
      </c>
      <c r="L556" s="9">
        <f>(J556-0.41)^2</f>
        <v>0.16217901386917102</v>
      </c>
      <c r="M556" s="9">
        <f>(K556-0.554)^2</f>
        <v>0.09395541725254661</v>
      </c>
      <c r="N556" s="9">
        <f>(J556-0.41)*(K556-0.554)</f>
        <v>0.1234406615248173</v>
      </c>
    </row>
    <row r="557" spans="1:14" ht="12.75">
      <c r="A557" s="9">
        <f>A556+(1/12)</f>
        <v>2005.249999999958</v>
      </c>
      <c r="B557" s="4">
        <v>1368.9</v>
      </c>
      <c r="C557" s="4">
        <v>1357.3</v>
      </c>
      <c r="D557" s="4">
        <v>6500.1</v>
      </c>
      <c r="E557" s="4">
        <v>6445.9</v>
      </c>
      <c r="F557" s="4">
        <f>100*C557/140.3</f>
        <v>967.4269422665716</v>
      </c>
      <c r="G557" s="4">
        <f>100*E557/304.3</f>
        <v>2118.2714426552743</v>
      </c>
      <c r="H557" s="9">
        <f>100*(B557-B545)/B545</f>
        <v>1.9512921724882732</v>
      </c>
      <c r="I557" s="9">
        <f>100*(D557-D545)/D545</f>
        <v>4.313706610177654</v>
      </c>
      <c r="J557" s="9">
        <f>100*(C557-C556)/C556</f>
        <v>-1.1218765935747135</v>
      </c>
      <c r="K557" s="9">
        <f>100*(E557-E556)/E556</f>
        <v>0.0807365659012191</v>
      </c>
      <c r="L557" s="9">
        <f>(J557-0.41)^2</f>
        <v>2.3466458979420675</v>
      </c>
      <c r="M557" s="9">
        <f>(K557-0.554)^2</f>
        <v>0.2239782780549712</v>
      </c>
      <c r="N557" s="9">
        <f>(J557-0.41)*(K557-0.554)</f>
        <v>0.7249811772907114</v>
      </c>
    </row>
    <row r="558" spans="1:14" ht="12.75">
      <c r="A558" s="9">
        <f>A557+(1/12)</f>
        <v>2005.3333333332912</v>
      </c>
      <c r="B558" s="4">
        <v>1369</v>
      </c>
      <c r="C558" s="4">
        <v>1365.2</v>
      </c>
      <c r="D558" s="4">
        <v>6449.1</v>
      </c>
      <c r="E558" s="4">
        <v>6463.3</v>
      </c>
      <c r="F558" s="4">
        <f>100*C558/140.3</f>
        <v>973.0577334283677</v>
      </c>
      <c r="G558" s="4">
        <f>100*E558/304.3</f>
        <v>2123.9894840617812</v>
      </c>
      <c r="H558" s="9">
        <f>100*(B558-B546)/B546</f>
        <v>2.700675168792198</v>
      </c>
      <c r="I558" s="9">
        <f>100*(D558-D546)/D546</f>
        <v>3.2847533632287056</v>
      </c>
      <c r="J558" s="9">
        <f>100*(C558-C557)/C557</f>
        <v>0.582037869299351</v>
      </c>
      <c r="K558" s="9">
        <f>100*(E558-E557)/E557</f>
        <v>0.2699390310119696</v>
      </c>
      <c r="L558" s="9">
        <f>(J558-0.41)^2</f>
        <v>0.029597028473060578</v>
      </c>
      <c r="M558" s="9">
        <f>(K558-0.554)^2</f>
        <v>0.0806906341024188</v>
      </c>
      <c r="N558" s="9">
        <f>(J558-0.41)*(K558-0.554)</f>
        <v>-0.048869243855809784</v>
      </c>
    </row>
    <row r="559" spans="1:14" ht="12.75">
      <c r="A559" s="9">
        <f>A558+(1/12)</f>
        <v>2005.4166666666245</v>
      </c>
      <c r="B559" s="4">
        <v>1383.9</v>
      </c>
      <c r="C559" s="4">
        <v>1378.3</v>
      </c>
      <c r="D559" s="4">
        <v>6501.6</v>
      </c>
      <c r="E559" s="4">
        <v>6496.4</v>
      </c>
      <c r="F559" s="4">
        <f>100*C559/140.3</f>
        <v>982.3948681397005</v>
      </c>
      <c r="G559" s="4">
        <f>100*E559/304.3</f>
        <v>2134.8669076569176</v>
      </c>
      <c r="H559" s="9">
        <f>100*(B559-B547)/B547</f>
        <v>2.7241686460807633</v>
      </c>
      <c r="I559" s="9">
        <f>100*(D559-D547)/D547</f>
        <v>3.769910939445219</v>
      </c>
      <c r="J559" s="9">
        <f>100*(C559-C558)/C558</f>
        <v>0.9595663639027182</v>
      </c>
      <c r="K559" s="9">
        <f>100*(E559-E558)/E558</f>
        <v>0.5121222904708037</v>
      </c>
      <c r="L559" s="9">
        <f>(J559-0.41)^2</f>
        <v>0.30202318833325487</v>
      </c>
      <c r="M559" s="9">
        <f>(K559-0.554)^2</f>
        <v>0.0017537425554117417</v>
      </c>
      <c r="N559" s="9">
        <f>(J559-0.41)*(K559-0.554)</f>
        <v>-0.023014580554534644</v>
      </c>
    </row>
    <row r="560" spans="1:14" ht="12.75">
      <c r="A560" s="9">
        <f>A559+(1/12)</f>
        <v>2005.4999999999577</v>
      </c>
      <c r="B560" s="4">
        <v>1364.9</v>
      </c>
      <c r="C560" s="4">
        <v>1366.3</v>
      </c>
      <c r="D560" s="4">
        <v>6521.3</v>
      </c>
      <c r="E560" s="4">
        <v>6524.3</v>
      </c>
      <c r="F560" s="4">
        <f>100*C560/140.3</f>
        <v>973.8417676407697</v>
      </c>
      <c r="G560" s="4">
        <f>100*E560/304.3</f>
        <v>2144.0354912914886</v>
      </c>
      <c r="H560" s="9">
        <f>100*(B560-B548)/B548</f>
        <v>1.979976090854752</v>
      </c>
      <c r="I560" s="9">
        <f>100*(D560-D548)/D548</f>
        <v>4.012951177887305</v>
      </c>
      <c r="J560" s="9">
        <f>100*(C560-C559)/C559</f>
        <v>-0.8706377421461221</v>
      </c>
      <c r="K560" s="9">
        <f>100*(E560-E559)/E559</f>
        <v>0.4294686287790245</v>
      </c>
      <c r="L560" s="9">
        <f>(J560-0.41)^2</f>
        <v>1.6400330266091177</v>
      </c>
      <c r="M560" s="9">
        <f>(K560-0.554)^2</f>
        <v>0.015508062418176424</v>
      </c>
      <c r="N560" s="9">
        <f>(J560-0.41)*(K560-0.554)</f>
        <v>0.15947957406679072</v>
      </c>
    </row>
    <row r="561" spans="1:14" ht="12.75">
      <c r="A561" s="9">
        <f>A560+(1/12)</f>
        <v>2005.583333333291</v>
      </c>
      <c r="B561" s="4">
        <v>1376.4</v>
      </c>
      <c r="C561" s="4">
        <v>1375.9</v>
      </c>
      <c r="D561" s="4">
        <v>6544.4</v>
      </c>
      <c r="E561" s="4">
        <v>6556.5</v>
      </c>
      <c r="F561" s="4">
        <f>100*C561/140.3</f>
        <v>980.6842480399143</v>
      </c>
      <c r="G561" s="4">
        <f>100*E561/304.3</f>
        <v>2154.6171541242193</v>
      </c>
      <c r="H561" s="9">
        <f>100*(B561-B549)/B549</f>
        <v>1.7972043487907834</v>
      </c>
      <c r="I561" s="9">
        <f>100*(D561-D549)/D549</f>
        <v>4.037899020730001</v>
      </c>
      <c r="J561" s="9">
        <f>100*(C561-C560)/C560</f>
        <v>0.7026275342165071</v>
      </c>
      <c r="K561" s="9">
        <f>100*(E561-E560)/E560</f>
        <v>0.49353953680854373</v>
      </c>
      <c r="L561" s="9">
        <f>(J561-0.41)^2</f>
        <v>0.08563087378163307</v>
      </c>
      <c r="M561" s="9">
        <f>(K561-0.554)^2</f>
        <v>0.0036554676093254438</v>
      </c>
      <c r="N561" s="9">
        <f>(J561-0.41)*(K561-0.554)</f>
        <v>-0.017692396261303756</v>
      </c>
    </row>
    <row r="562" spans="1:14" ht="12.75">
      <c r="A562" s="9">
        <f>A561+(1/12)</f>
        <v>2005.6666666666242</v>
      </c>
      <c r="B562" s="4">
        <v>1363</v>
      </c>
      <c r="C562" s="4">
        <v>1377.3</v>
      </c>
      <c r="D562" s="4">
        <v>6577.1</v>
      </c>
      <c r="E562" s="4">
        <v>6591.7</v>
      </c>
      <c r="F562" s="4">
        <f>100*C562/140.3</f>
        <v>981.6821097647896</v>
      </c>
      <c r="G562" s="4">
        <f>100*E562/304.3</f>
        <v>2166.1846861649688</v>
      </c>
      <c r="H562" s="9">
        <f>100*(B562-B550)/B550</f>
        <v>1.0602802698895197</v>
      </c>
      <c r="I562" s="9">
        <f>100*(D562-D550)/D550</f>
        <v>4.000569250960611</v>
      </c>
      <c r="J562" s="9">
        <f>100*(C562-C561)/C561</f>
        <v>0.10175158078347725</v>
      </c>
      <c r="K562" s="9">
        <f>100*(E562-E561)/E561</f>
        <v>0.5368718066041305</v>
      </c>
      <c r="L562" s="9">
        <f>(J562-0.41)^2</f>
        <v>0.09501708794948514</v>
      </c>
      <c r="M562" s="9">
        <f>(K562-0.554)^2</f>
        <v>0.00029337500900631004</v>
      </c>
      <c r="N562" s="9">
        <f>(J562-0.41)*(K562-0.554)</f>
        <v>0.005279738538311681</v>
      </c>
    </row>
    <row r="563" spans="1:14" ht="12.75">
      <c r="A563" s="9">
        <f>A562+(1/12)</f>
        <v>2005.7499999999575</v>
      </c>
      <c r="B563" s="4">
        <v>1364.7</v>
      </c>
      <c r="C563" s="4">
        <v>1374.5</v>
      </c>
      <c r="D563" s="4">
        <v>6604.2</v>
      </c>
      <c r="E563" s="4">
        <v>6622.7</v>
      </c>
      <c r="F563" s="4">
        <f>100*C563/140.3</f>
        <v>979.6863863150392</v>
      </c>
      <c r="G563" s="4">
        <f>100*E563/304.3</f>
        <v>2176.372001314492</v>
      </c>
      <c r="H563" s="9">
        <f>100*(B563-B551)/B551</f>
        <v>1.021541194759046</v>
      </c>
      <c r="I563" s="9">
        <f>100*(D563-D551)/D551</f>
        <v>4.083465981623606</v>
      </c>
      <c r="J563" s="9">
        <f>100*(C563-C562)/C562</f>
        <v>-0.20329630436360666</v>
      </c>
      <c r="K563" s="9">
        <f>100*(E563-E562)/E562</f>
        <v>0.4702883929790494</v>
      </c>
      <c r="L563" s="9">
        <f>(J563-0.41)^2</f>
        <v>0.37613235694605757</v>
      </c>
      <c r="M563" s="9">
        <f>(K563-0.554)^2</f>
        <v>0.007007633150030074</v>
      </c>
      <c r="N563" s="9">
        <f>(J563-0.41)*(K563-0.554)</f>
        <v>0.051340019218287576</v>
      </c>
    </row>
    <row r="564" spans="1:14" ht="12.75">
      <c r="A564" s="9">
        <f>A563+(1/12)</f>
        <v>2005.8333333332907</v>
      </c>
      <c r="B564" s="4">
        <v>1372.8</v>
      </c>
      <c r="C564" s="4">
        <v>1377.7</v>
      </c>
      <c r="D564" s="4">
        <v>6644.9</v>
      </c>
      <c r="E564" s="4">
        <v>6649.8</v>
      </c>
      <c r="F564" s="4">
        <f>100*C564/140.3</f>
        <v>981.967213114754</v>
      </c>
      <c r="G564" s="4">
        <f>100*E564/304.3</f>
        <v>2185.277686493592</v>
      </c>
      <c r="H564" s="9">
        <f>100*(B564-B552)/B552</f>
        <v>0.1605136436597144</v>
      </c>
      <c r="I564" s="9">
        <f>100*(D564-D552)/D552</f>
        <v>3.9093652754538777</v>
      </c>
      <c r="J564" s="9">
        <f>100*(C564-C563)/C563</f>
        <v>0.2328119316114984</v>
      </c>
      <c r="K564" s="9">
        <f>100*(E564-E563)/E563</f>
        <v>0.40919866519697956</v>
      </c>
      <c r="L564" s="9">
        <f>(J564-0.41)^2</f>
        <v>0.031395611579248306</v>
      </c>
      <c r="M564" s="9">
        <f>(K564-0.554)^2</f>
        <v>0.020967426560736434</v>
      </c>
      <c r="N564" s="9">
        <f>(J564-0.41)*(K564-0.554)</f>
        <v>0.025657068813823906</v>
      </c>
    </row>
    <row r="565" spans="1:14" ht="12.75">
      <c r="A565" s="9">
        <f>A564+(1/12)</f>
        <v>2005.916666666624</v>
      </c>
      <c r="B565" s="4">
        <v>1396.4</v>
      </c>
      <c r="C565" s="4">
        <v>1375.1</v>
      </c>
      <c r="D565" s="4">
        <v>6698.5</v>
      </c>
      <c r="E565" s="4">
        <v>6674.6</v>
      </c>
      <c r="F565" s="4">
        <f>100*C565/140.3</f>
        <v>980.1140413399856</v>
      </c>
      <c r="G565" s="4">
        <f>100*E565/304.3</f>
        <v>2193.4275386132103</v>
      </c>
      <c r="H565" s="9">
        <f>100*(B565-B553)/B553</f>
        <v>-0.32833690221269873</v>
      </c>
      <c r="I565" s="9">
        <f>100*(D565-D553)/D553</f>
        <v>4.052752578600715</v>
      </c>
      <c r="J565" s="9">
        <f>100*(C565-C564)/C564</f>
        <v>-0.18872033098643656</v>
      </c>
      <c r="K565" s="9">
        <f>100*(E565-E564)/E564</f>
        <v>0.37294354717435385</v>
      </c>
      <c r="L565" s="9">
        <f>(J565-0.41)^2</f>
        <v>0.35846603473650807</v>
      </c>
      <c r="M565" s="9">
        <f>(K565-0.554)^2</f>
        <v>0.032781439109805445</v>
      </c>
      <c r="N565" s="9">
        <f>(J565-0.41)*(K565-0.554)</f>
        <v>0.10840217936300102</v>
      </c>
    </row>
    <row r="566" spans="1:14" ht="12.75">
      <c r="A566" s="9">
        <f>A565+(1/12)</f>
        <v>2005.9999999999573</v>
      </c>
      <c r="B566" s="4">
        <v>1374.7</v>
      </c>
      <c r="C566" s="4">
        <v>1380</v>
      </c>
      <c r="D566" s="4">
        <v>6696.3</v>
      </c>
      <c r="E566" s="4">
        <v>6714.8</v>
      </c>
      <c r="F566" s="4">
        <f>100*C566/140.3</f>
        <v>983.6065573770491</v>
      </c>
      <c r="G566" s="4">
        <f>100*E566/304.3</f>
        <v>2206.6381860006572</v>
      </c>
      <c r="H566" s="9">
        <f>100*(B566-B554)/B554</f>
        <v>0.999191830137399</v>
      </c>
      <c r="I566" s="9">
        <f>100*(D566-D554)/D554</f>
        <v>4.7164057735312115</v>
      </c>
      <c r="J566" s="9">
        <f>100*(C566-C565)/C565</f>
        <v>0.3563377208930326</v>
      </c>
      <c r="K566" s="9">
        <f>100*(E566-E565)/E565</f>
        <v>0.6022832828933542</v>
      </c>
      <c r="L566" s="9">
        <f>(J566-0.41)^2</f>
        <v>0.0028796401989540656</v>
      </c>
      <c r="M566" s="9">
        <f>(K566-0.554)^2</f>
        <v>0.0023312754069596655</v>
      </c>
      <c r="N566" s="9">
        <f>(J566-0.41)*(K566-0.554)</f>
        <v>-0.002590991002823833</v>
      </c>
    </row>
    <row r="567" spans="1:14" ht="12.75">
      <c r="A567" s="9">
        <f>A566+(1/12)</f>
        <v>2006.0833333332905</v>
      </c>
      <c r="B567" s="4">
        <v>1361.3</v>
      </c>
      <c r="C567" s="4">
        <v>1380.3</v>
      </c>
      <c r="D567" s="4">
        <v>6713.1</v>
      </c>
      <c r="E567" s="4">
        <v>6742.2</v>
      </c>
      <c r="F567" s="4">
        <f>100*C567/140.3</f>
        <v>983.8203848895224</v>
      </c>
      <c r="G567" s="4">
        <f>100*E567/304.3</f>
        <v>2215.6424581005585</v>
      </c>
      <c r="H567" s="9">
        <f>100*(B567-B555)/B555</f>
        <v>0.4946109552635498</v>
      </c>
      <c r="I567" s="9">
        <f>100*(D567-D555)/D555</f>
        <v>4.974198592650514</v>
      </c>
      <c r="J567" s="9">
        <f>100*(C567-C566)/C566</f>
        <v>0.021739130434779312</v>
      </c>
      <c r="K567" s="9">
        <f>100*(E567-E566)/E566</f>
        <v>0.40805385119437115</v>
      </c>
      <c r="L567" s="9">
        <f>(J567-0.41)^2</f>
        <v>0.15074650283554128</v>
      </c>
      <c r="M567" s="9">
        <f>(K567-0.554)^2</f>
        <v>0.021300278351194774</v>
      </c>
      <c r="N567" s="9">
        <f>(J567-0.41)*(K567-0.554)</f>
        <v>0.05666517864496857</v>
      </c>
    </row>
    <row r="568" spans="1:14" ht="12.75">
      <c r="A568" s="9">
        <f>A567+(1/12)</f>
        <v>2006.1666666666238</v>
      </c>
      <c r="B568" s="4">
        <v>1394</v>
      </c>
      <c r="C568" s="4">
        <v>1384.4</v>
      </c>
      <c r="D568" s="4">
        <v>6787.1</v>
      </c>
      <c r="E568" s="4">
        <v>6758.1</v>
      </c>
      <c r="F568" s="4">
        <f>100*C568/140.3</f>
        <v>986.7426942266571</v>
      </c>
      <c r="G568" s="4">
        <f>100*E568/304.3</f>
        <v>2220.867564903056</v>
      </c>
      <c r="H568" s="9">
        <f>100*(B568-B556)/B556</f>
        <v>0.9121181410163536</v>
      </c>
      <c r="I568" s="9">
        <f>100*(D568-D556)/D556</f>
        <v>5.135076522708966</v>
      </c>
      <c r="J568" s="9">
        <f>100*(C568-C567)/C567</f>
        <v>0.2970368760414502</v>
      </c>
      <c r="K568" s="9">
        <f>100*(E568-E567)/E567</f>
        <v>0.23582806798968506</v>
      </c>
      <c r="L568" s="9">
        <f>(J568-0.41)^2</f>
        <v>0.012760667374474687</v>
      </c>
      <c r="M568" s="9">
        <f>(K568-0.554)^2</f>
        <v>0.10123337831917652</v>
      </c>
      <c r="N568" s="9">
        <f>(J568-0.41)*(K568-0.554)</f>
        <v>0.03594169539581249</v>
      </c>
    </row>
    <row r="569" spans="1:14" ht="12.75">
      <c r="A569" s="9">
        <f>A568+(1/12)</f>
        <v>2006.249999999957</v>
      </c>
      <c r="B569" s="4">
        <v>1392.9</v>
      </c>
      <c r="C569" s="4">
        <v>1379.9</v>
      </c>
      <c r="D569" s="4">
        <v>6850.8</v>
      </c>
      <c r="E569" s="4">
        <v>6783.3</v>
      </c>
      <c r="F569" s="4">
        <f>100*C569/140.3</f>
        <v>983.535281539558</v>
      </c>
      <c r="G569" s="4">
        <f>100*E569/304.3</f>
        <v>2229.1488662504107</v>
      </c>
      <c r="H569" s="9">
        <f>100*(B569-B557)/B557</f>
        <v>1.7532325224632916</v>
      </c>
      <c r="I569" s="9">
        <f>100*(D569-D557)/D557</f>
        <v>5.395301610744448</v>
      </c>
      <c r="J569" s="9">
        <f>100*(C569-C568)/C568</f>
        <v>-0.3250505634209766</v>
      </c>
      <c r="K569" s="9">
        <f>100*(E569-E568)/E568</f>
        <v>0.37288587028898385</v>
      </c>
      <c r="L569" s="9">
        <f>(J569-0.41)^2</f>
        <v>0.5402993307854951</v>
      </c>
      <c r="M569" s="9">
        <f>(K569-0.554)^2</f>
        <v>0.032802327980978804</v>
      </c>
      <c r="N569" s="9">
        <f>(J569-0.41)*(K569-0.554)</f>
        <v>0.13312804308758228</v>
      </c>
    </row>
    <row r="570" spans="1:14" ht="12.75">
      <c r="A570" s="9">
        <f>A569+(1/12)</f>
        <v>2006.3333333332903</v>
      </c>
      <c r="B570" s="4">
        <v>1391.4</v>
      </c>
      <c r="C570" s="4">
        <v>1386.2</v>
      </c>
      <c r="D570" s="4">
        <v>6788.9</v>
      </c>
      <c r="E570" s="4">
        <v>6800.9</v>
      </c>
      <c r="F570" s="4">
        <f>100*C570/140.3</f>
        <v>988.0256593014967</v>
      </c>
      <c r="G570" s="4">
        <f>100*E570/304.3</f>
        <v>2234.9326322707852</v>
      </c>
      <c r="H570" s="9">
        <f>100*(B570-B558)/B558</f>
        <v>1.6362308254200213</v>
      </c>
      <c r="I570" s="9">
        <f>100*(D570-D558)/D558</f>
        <v>5.268952256904052</v>
      </c>
      <c r="J570" s="9">
        <f>100*(C570-C569)/C569</f>
        <v>0.456554822813244</v>
      </c>
      <c r="K570" s="9">
        <f>100*(E570-E569)/E569</f>
        <v>0.2594607344507755</v>
      </c>
      <c r="L570" s="9">
        <f>(J570-0.41)^2</f>
        <v>0.002167351527172546</v>
      </c>
      <c r="M570" s="9">
        <f>(K570-0.554)^2</f>
        <v>0.08675337895027661</v>
      </c>
      <c r="N570" s="9">
        <f>(J570-0.41)*(K570-0.554)</f>
        <v>-0.01371222331918718</v>
      </c>
    </row>
    <row r="571" spans="1:14" ht="12.75">
      <c r="A571" s="9">
        <f>A570+(1/12)</f>
        <v>2006.4166666666235</v>
      </c>
      <c r="B571" s="4">
        <v>1378.3</v>
      </c>
      <c r="C571" s="4">
        <v>1372.6</v>
      </c>
      <c r="D571" s="4">
        <v>6841.3</v>
      </c>
      <c r="E571" s="4">
        <v>6834.7</v>
      </c>
      <c r="F571" s="4">
        <f>100*C571/140.3</f>
        <v>978.3321454027084</v>
      </c>
      <c r="G571" s="4">
        <f>100*E571/304.3</f>
        <v>2246.0400920144593</v>
      </c>
      <c r="H571" s="9">
        <f>100*(B571-B559)/B559</f>
        <v>-0.4046535154274251</v>
      </c>
      <c r="I571" s="9">
        <f>100*(D571-D559)/D559</f>
        <v>5.224867724867722</v>
      </c>
      <c r="J571" s="9">
        <f>100*(C571-C570)/C570</f>
        <v>-0.9810994084547783</v>
      </c>
      <c r="K571" s="9">
        <f>100*(E571-E570)/E570</f>
        <v>0.49699304503815944</v>
      </c>
      <c r="L571" s="9">
        <f>(J571-0.41)^2</f>
        <v>1.9351575642032341</v>
      </c>
      <c r="M571" s="9">
        <f>(K571-0.554)^2</f>
        <v>0.003249792914021323</v>
      </c>
      <c r="N571" s="9">
        <f>(J571-0.41)*(K571-0.554)</f>
        <v>0.07930234132522465</v>
      </c>
    </row>
    <row r="572" spans="1:14" ht="12.75">
      <c r="A572" s="9">
        <f>A571+(1/12)</f>
        <v>2006.4999999999568</v>
      </c>
      <c r="B572" s="4">
        <v>1367.7</v>
      </c>
      <c r="C572" s="4">
        <v>1368.3</v>
      </c>
      <c r="D572" s="4">
        <v>6863.3</v>
      </c>
      <c r="E572" s="4">
        <v>6870</v>
      </c>
      <c r="F572" s="4">
        <f>100*C572/140.3</f>
        <v>975.2672843905915</v>
      </c>
      <c r="G572" s="4">
        <f>100*E572/304.3</f>
        <v>2257.6404863621424</v>
      </c>
      <c r="H572" s="9">
        <f>100*(B572-B560)/B560</f>
        <v>0.2051432339365488</v>
      </c>
      <c r="I572" s="9">
        <f>100*(D572-D560)/D560</f>
        <v>5.244353119776732</v>
      </c>
      <c r="J572" s="9">
        <f>100*(C572-C571)/C571</f>
        <v>-0.3132740783913707</v>
      </c>
      <c r="K572" s="9">
        <f>100*(E572-E571)/E571</f>
        <v>0.5164820694397733</v>
      </c>
      <c r="L572" s="9">
        <f>(J572-0.41)^2</f>
        <v>0.5231253924728867</v>
      </c>
      <c r="M572" s="9">
        <f>(K572-0.554)^2</f>
        <v>0.001407595113521999</v>
      </c>
      <c r="N572" s="9">
        <f>(J572-0.41)*(K572-0.554)</f>
        <v>0.02713574664909947</v>
      </c>
    </row>
    <row r="573" spans="1:14" ht="12.75">
      <c r="A573" s="9">
        <f>A572+(1/12)</f>
        <v>2006.58333333329</v>
      </c>
      <c r="B573" s="4">
        <v>1369.6</v>
      </c>
      <c r="C573" s="4">
        <v>1368.6</v>
      </c>
      <c r="D573" s="4">
        <v>6882.6</v>
      </c>
      <c r="E573" s="4">
        <v>6899.9</v>
      </c>
      <c r="F573" s="4">
        <f>100*C573/140.3</f>
        <v>975.4811119030647</v>
      </c>
      <c r="G573" s="4">
        <f>100*E573/304.3</f>
        <v>2267.466316135393</v>
      </c>
      <c r="H573" s="9">
        <f>100*(B573-B561)/B561</f>
        <v>-0.49404242952631366</v>
      </c>
      <c r="I573" s="9">
        <f>100*(D573-D561)/D561</f>
        <v>5.167777030743854</v>
      </c>
      <c r="J573" s="9">
        <f>100*(C573-C572)/C572</f>
        <v>0.02192501644375901</v>
      </c>
      <c r="K573" s="9">
        <f>100*(E573-E572)/E572</f>
        <v>0.4352256186317269</v>
      </c>
      <c r="L573" s="9">
        <f>(J573-0.41)^2</f>
        <v>0.15060219286217671</v>
      </c>
      <c r="M573" s="9">
        <f>(K573-0.554)^2</f>
        <v>0.014107353669415998</v>
      </c>
      <c r="N573" s="9">
        <f>(J573-0.41)*(K573-0.554)</f>
        <v>0.046093366096395305</v>
      </c>
    </row>
    <row r="574" spans="1:14" ht="12.75">
      <c r="A574" s="9">
        <f>A573+(1/12)</f>
        <v>2006.6666666666233</v>
      </c>
      <c r="B574" s="4">
        <v>1346.4</v>
      </c>
      <c r="C574" s="4">
        <v>1361.3</v>
      </c>
      <c r="D574" s="4">
        <v>6910.9</v>
      </c>
      <c r="E574" s="4">
        <v>6929.9</v>
      </c>
      <c r="F574" s="4">
        <f>100*C574/140.3</f>
        <v>970.2779757662151</v>
      </c>
      <c r="G574" s="4">
        <f>100*E574/304.3</f>
        <v>2277.325008215577</v>
      </c>
      <c r="H574" s="9">
        <f>100*(B574-B562)/B562</f>
        <v>-1.2179016874541386</v>
      </c>
      <c r="I574" s="9">
        <f>100*(D574-D562)/D562</f>
        <v>5.075185111979432</v>
      </c>
      <c r="J574" s="9">
        <f>100*(C574-C573)/C573</f>
        <v>-0.5333917872278208</v>
      </c>
      <c r="K574" s="9">
        <f>100*(E574-E573)/E573</f>
        <v>0.43478890998420267</v>
      </c>
      <c r="L574" s="9">
        <f>(J574-0.41)^2</f>
        <v>0.8899880642089019</v>
      </c>
      <c r="M574" s="9">
        <f>(K574-0.554)^2</f>
        <v>0.014211283982754546</v>
      </c>
      <c r="N574" s="9">
        <f>(J574-0.41)*(K574-0.554)</f>
        <v>0.11246276326737972</v>
      </c>
    </row>
    <row r="575" spans="1:14" ht="12.75">
      <c r="A575" s="9">
        <f>A574+(1/12)</f>
        <v>2006.7499999999566</v>
      </c>
      <c r="B575" s="4">
        <v>1359.2</v>
      </c>
      <c r="C575" s="4">
        <v>1369</v>
      </c>
      <c r="D575" s="4">
        <v>6955.9</v>
      </c>
      <c r="E575" s="4">
        <v>6989.1</v>
      </c>
      <c r="F575" s="4">
        <f>100*C575/140.3</f>
        <v>975.7662152530291</v>
      </c>
      <c r="G575" s="4">
        <f>100*E575/304.3</f>
        <v>2296.779493920473</v>
      </c>
      <c r="H575" s="9">
        <f>100*(B575-B563)/B563</f>
        <v>-0.40301897853007984</v>
      </c>
      <c r="I575" s="9">
        <f>100*(D575-D563)/D563</f>
        <v>5.325398988522453</v>
      </c>
      <c r="J575" s="9">
        <f>100*(C575-C574)/C574</f>
        <v>0.5656357893190367</v>
      </c>
      <c r="K575" s="9">
        <f>100*(E575-E574)/E574</f>
        <v>0.8542691813734792</v>
      </c>
      <c r="L575" s="9">
        <f>(J575-0.41)^2</f>
        <v>0.02422249891695958</v>
      </c>
      <c r="M575" s="9">
        <f>(K575-0.554)^2</f>
        <v>0.09016158128269931</v>
      </c>
      <c r="N575" s="9">
        <f>(J575-0.41)*(K575-0.554)</f>
        <v>0.046732631051242424</v>
      </c>
    </row>
    <row r="576" spans="1:14" ht="12.75">
      <c r="A576" s="9">
        <f>A575+(1/12)</f>
        <v>2006.8333333332898</v>
      </c>
      <c r="B576" s="4">
        <v>1367.4</v>
      </c>
      <c r="C576" s="4">
        <v>1372.2</v>
      </c>
      <c r="D576" s="4">
        <v>7021</v>
      </c>
      <c r="E576" s="4">
        <v>7027</v>
      </c>
      <c r="F576" s="4">
        <f>100*C576/140.3</f>
        <v>978.047042052744</v>
      </c>
      <c r="G576" s="4">
        <f>100*E576/304.3</f>
        <v>2309.234308248439</v>
      </c>
      <c r="H576" s="9">
        <f>100*(B576-B564)/B564</f>
        <v>-0.39335664335663345</v>
      </c>
      <c r="I576" s="9">
        <f>100*(D576-D564)/D564</f>
        <v>5.659979834158533</v>
      </c>
      <c r="J576" s="9">
        <f>100*(C576-C575)/C575</f>
        <v>0.23374726077429112</v>
      </c>
      <c r="K576" s="9">
        <f>100*(E576-E575)/E575</f>
        <v>0.5422729679071645</v>
      </c>
      <c r="L576" s="9">
        <f>(J576-0.41)^2</f>
        <v>0.03106502808456573</v>
      </c>
      <c r="M576" s="9">
        <f>(K576-0.554)^2</f>
        <v>0.00013752328170639477</v>
      </c>
      <c r="N576" s="9">
        <f>(J576-0.41)*(K576-0.554)</f>
        <v>0.002066921529350062</v>
      </c>
    </row>
    <row r="577" spans="1:14" ht="12.75">
      <c r="A577" s="9">
        <f>A576+(1/12)</f>
        <v>2006.916666666623</v>
      </c>
      <c r="B577" s="4">
        <v>1386.5</v>
      </c>
      <c r="C577" s="4">
        <v>1367.1</v>
      </c>
      <c r="D577" s="4">
        <v>7097.9</v>
      </c>
      <c r="E577" s="4">
        <v>7075.2</v>
      </c>
      <c r="F577" s="4">
        <f>100*C577/140.3</f>
        <v>974.4119743406984</v>
      </c>
      <c r="G577" s="4">
        <f>100*E577/304.3</f>
        <v>2325.073940190601</v>
      </c>
      <c r="H577" s="9">
        <f>100*(B577-B565)/B565</f>
        <v>-0.7089659123460391</v>
      </c>
      <c r="I577" s="9">
        <f>100*(D577-D565)/D565</f>
        <v>5.962528924386051</v>
      </c>
      <c r="J577" s="9">
        <f>100*(C577-C576)/C576</f>
        <v>-0.3716659379099356</v>
      </c>
      <c r="K577" s="9">
        <f>100*(E577-E576)/E576</f>
        <v>0.6859257150989017</v>
      </c>
      <c r="L577" s="9">
        <f>(J577-0.41)^2</f>
        <v>0.6110016384886192</v>
      </c>
      <c r="M577" s="9">
        <f>(K577-0.554)^2</f>
        <v>0.017404394304356557</v>
      </c>
      <c r="N577" s="9">
        <f>(J577-0.41)*(K577-0.554)</f>
        <v>-0.10312183782722187</v>
      </c>
    </row>
    <row r="578" spans="1:14" ht="12.75">
      <c r="A578" s="9">
        <f>A577+(1/12)</f>
        <v>2006.9999999999563</v>
      </c>
      <c r="B578" s="4">
        <v>1367.8</v>
      </c>
      <c r="C578" s="4">
        <v>1373</v>
      </c>
      <c r="D578" s="4">
        <v>7095.4</v>
      </c>
      <c r="E578" s="4">
        <v>7111.3</v>
      </c>
      <c r="F578" s="4">
        <f>100*C578/140.3</f>
        <v>978.6172487526727</v>
      </c>
      <c r="G578" s="4">
        <f>100*E578/304.3</f>
        <v>2336.937232993756</v>
      </c>
      <c r="H578" s="9">
        <f>100*(B578-B566)/B566</f>
        <v>-0.5019276933149117</v>
      </c>
      <c r="I578" s="9">
        <f>100*(D578-D566)/D566</f>
        <v>5.9600077654824215</v>
      </c>
      <c r="J578" s="9">
        <f>100*(C578-C577)/C577</f>
        <v>0.43157047765343365</v>
      </c>
      <c r="K578" s="9">
        <f>100*(E578-E577)/E577</f>
        <v>0.5102329262777076</v>
      </c>
      <c r="L578" s="9">
        <f>(J578-0.41)^2</f>
        <v>0.0004652855061972814</v>
      </c>
      <c r="M578" s="9">
        <f>(K578-0.554)^2</f>
        <v>0.001915556742212586</v>
      </c>
      <c r="N578" s="9">
        <f>(J578-0.41)*(K578-0.554)</f>
        <v>-0.0009440766856828943</v>
      </c>
    </row>
    <row r="579" spans="1:14" ht="12.75">
      <c r="A579" s="9">
        <f>A578+(1/12)</f>
        <v>2007.0833333332896</v>
      </c>
      <c r="B579" s="4">
        <v>1346.3</v>
      </c>
      <c r="C579" s="4">
        <v>1366.1</v>
      </c>
      <c r="D579" s="4">
        <v>7106.1</v>
      </c>
      <c r="E579" s="4">
        <v>7130.3</v>
      </c>
      <c r="F579" s="4">
        <f>100*C579/140.3</f>
        <v>973.6992159657875</v>
      </c>
      <c r="G579" s="4">
        <f>100*E579/304.3</f>
        <v>2343.181071311206</v>
      </c>
      <c r="H579" s="9">
        <f>100*(B579-B567)/B567</f>
        <v>-1.101887901270844</v>
      </c>
      <c r="I579" s="9">
        <f>100*(D579-D567)/D567</f>
        <v>5.85422532064173</v>
      </c>
      <c r="J579" s="9">
        <f>100*(C579-C578)/C578</f>
        <v>-0.5025491624180692</v>
      </c>
      <c r="K579" s="9">
        <f>100*(E579-E578)/E578</f>
        <v>0.26718040302054474</v>
      </c>
      <c r="L579" s="9">
        <f>(J579-0.41)^2</f>
        <v>0.8327459738299198</v>
      </c>
      <c r="M579" s="9">
        <f>(K579-0.554)^2</f>
        <v>0.08226548121145717</v>
      </c>
      <c r="N579" s="9">
        <f>(J579-0.41)*(K579-0.554)</f>
        <v>0.26173698298869014</v>
      </c>
    </row>
    <row r="580" spans="1:14" ht="12.75">
      <c r="A580" s="9">
        <f>A579+(1/12)</f>
        <v>2007.1666666666229</v>
      </c>
      <c r="B580" s="4">
        <v>1377.9</v>
      </c>
      <c r="C580" s="4">
        <v>1368.1</v>
      </c>
      <c r="D580" s="4">
        <v>7205.7</v>
      </c>
      <c r="E580" s="4">
        <v>7163.6</v>
      </c>
      <c r="F580" s="4">
        <f>100*C580/140.3</f>
        <v>975.1247327156093</v>
      </c>
      <c r="G580" s="4">
        <f>100*E580/304.3</f>
        <v>2354.1242195202103</v>
      </c>
      <c r="H580" s="9">
        <f>100*(B580-B568)/B568</f>
        <v>-1.154949784791959</v>
      </c>
      <c r="I580" s="9">
        <f>100*(D580-D568)/D568</f>
        <v>6.167582619970228</v>
      </c>
      <c r="J580" s="9">
        <f>100*(C580-C579)/C579</f>
        <v>0.14640216675206794</v>
      </c>
      <c r="K580" s="9">
        <f>100*(E580-E579)/E579</f>
        <v>0.46702102295836334</v>
      </c>
      <c r="L580" s="9">
        <f>(J580-0.41)^2</f>
        <v>0.0694838176930046</v>
      </c>
      <c r="M580" s="9">
        <f>(K580-0.554)^2</f>
        <v>0.0075653424472095655</v>
      </c>
      <c r="N580" s="9">
        <f>(J580-0.41)*(K580-0.554)</f>
        <v>0.022927469886297066</v>
      </c>
    </row>
    <row r="581" spans="1:14" ht="12.75">
      <c r="A581" s="9">
        <f>A580+(1/12)</f>
        <v>2007.2499999999561</v>
      </c>
      <c r="B581" s="4">
        <v>1391.9</v>
      </c>
      <c r="C581" s="4">
        <v>1378.2</v>
      </c>
      <c r="D581" s="4">
        <v>7295.1</v>
      </c>
      <c r="E581" s="4">
        <v>7215.5</v>
      </c>
      <c r="F581" s="4">
        <f>100*C581/140.3</f>
        <v>982.3235923022095</v>
      </c>
      <c r="G581" s="4">
        <f>100*E581/304.3</f>
        <v>2371.1797568189286</v>
      </c>
      <c r="H581" s="9">
        <f>100*(B581-B569)/B569</f>
        <v>-0.07179266278986288</v>
      </c>
      <c r="I581" s="9">
        <f>100*(D581-D569)/D569</f>
        <v>6.4853739709231055</v>
      </c>
      <c r="J581" s="9">
        <f>100*(C581-C580)/C580</f>
        <v>0.7382501279146362</v>
      </c>
      <c r="K581" s="9">
        <f>100*(E581-E580)/E580</f>
        <v>0.724496063431789</v>
      </c>
      <c r="L581" s="9">
        <f>(J581-0.41)^2</f>
        <v>0.10774814647597503</v>
      </c>
      <c r="M581" s="9">
        <f>(K581-0.554)^2</f>
        <v>0.029068907645736587</v>
      </c>
      <c r="N581" s="9">
        <f>(J581-0.41)*(K581-0.554)</f>
        <v>0.055965354630426636</v>
      </c>
    </row>
    <row r="582" spans="1:14" ht="12.75">
      <c r="A582" s="9">
        <f>A581+(1/12)</f>
        <v>2007.3333333332894</v>
      </c>
      <c r="B582" s="4">
        <v>1385.1</v>
      </c>
      <c r="C582" s="4">
        <v>1379.8</v>
      </c>
      <c r="D582" s="4">
        <v>7238.6</v>
      </c>
      <c r="E582" s="4">
        <v>7249.1</v>
      </c>
      <c r="F582" s="4">
        <f>100*C582/140.3</f>
        <v>983.464005702067</v>
      </c>
      <c r="G582" s="4">
        <f>100*E582/304.3</f>
        <v>2382.2214919487346</v>
      </c>
      <c r="H582" s="9">
        <f>100*(B582-B570)/B570</f>
        <v>-0.4527813712807375</v>
      </c>
      <c r="I582" s="9">
        <f>100*(D582-D570)/D570</f>
        <v>6.624048078481061</v>
      </c>
      <c r="J582" s="9">
        <f>100*(C582-C581)/C581</f>
        <v>0.11609345523145473</v>
      </c>
      <c r="K582" s="9">
        <f>100*(E582-E581)/E581</f>
        <v>0.4656641951354773</v>
      </c>
      <c r="L582" s="9">
        <f>(J582-0.41)^2</f>
        <v>0.08638105705778491</v>
      </c>
      <c r="M582" s="9">
        <f>(K582-0.554)^2</f>
        <v>0.007803214421063041</v>
      </c>
      <c r="N582" s="9">
        <f>(J582-0.41)*(K582-0.554)</f>
        <v>0.025962471187080335</v>
      </c>
    </row>
    <row r="583" spans="1:14" ht="12.75">
      <c r="A583" s="9">
        <f>A582+(1/12)</f>
        <v>2007.4166666666226</v>
      </c>
      <c r="B583" s="4">
        <v>1370.3</v>
      </c>
      <c r="C583" s="4">
        <v>1363.6</v>
      </c>
      <c r="D583" s="4">
        <v>7283.7</v>
      </c>
      <c r="E583" s="4">
        <v>7274.8</v>
      </c>
      <c r="F583" s="4">
        <f>100*C583/140.3</f>
        <v>971.9173200285103</v>
      </c>
      <c r="G583" s="4">
        <f>100*E583/304.3</f>
        <v>2390.667104830759</v>
      </c>
      <c r="H583" s="9">
        <f>100*(B583-B571)/B571</f>
        <v>-0.5804251614307481</v>
      </c>
      <c r="I583" s="9">
        <f>100*(D583-D571)/D571</f>
        <v>6.466607223773254</v>
      </c>
      <c r="J583" s="9">
        <f>100*(C583-C582)/C582</f>
        <v>-1.1740832004638386</v>
      </c>
      <c r="K583" s="9">
        <f>100*(E583-E582)/E582</f>
        <v>0.3545267688402673</v>
      </c>
      <c r="L583" s="9">
        <f>(J583-0.41)^2</f>
        <v>2.509319585991758</v>
      </c>
      <c r="M583" s="9">
        <f>(K583-0.554)^2</f>
        <v>0.03978956994930418</v>
      </c>
      <c r="N583" s="9">
        <f>(J583-0.41)*(K583-0.554)</f>
        <v>0.3159821944223726</v>
      </c>
    </row>
    <row r="584" spans="1:14" ht="12.75">
      <c r="A584" s="9">
        <f>A583+(1/12)</f>
        <v>2007.499999999956</v>
      </c>
      <c r="B584" s="4">
        <v>1368.1</v>
      </c>
      <c r="C584" s="4">
        <v>1367.6</v>
      </c>
      <c r="D584" s="4">
        <v>7288.6</v>
      </c>
      <c r="E584" s="4">
        <v>7307.6</v>
      </c>
      <c r="F584" s="4">
        <f>100*C584/140.3</f>
        <v>974.7683535281539</v>
      </c>
      <c r="G584" s="4">
        <f>100*E584/304.3</f>
        <v>2401.4459415050937</v>
      </c>
      <c r="H584" s="9">
        <f>100*(B584-B572)/B572</f>
        <v>0.02924617971776439</v>
      </c>
      <c r="I584" s="9">
        <f>100*(D584-D572)/D572</f>
        <v>6.196727521746101</v>
      </c>
      <c r="J584" s="9">
        <f>100*(C584-C583)/C583</f>
        <v>0.2933411557641537</v>
      </c>
      <c r="K584" s="9">
        <f>100*(E584-E583)/E583</f>
        <v>0.4508715016220402</v>
      </c>
      <c r="L584" s="9">
        <f>(J584-0.41)^2</f>
        <v>0.013609285938443443</v>
      </c>
      <c r="M584" s="9">
        <f>(K584-0.554)^2</f>
        <v>0.010635487177692866</v>
      </c>
      <c r="N584" s="9">
        <f>(J584-0.41)*(K584-0.554)</f>
        <v>0.012030851428551143</v>
      </c>
    </row>
    <row r="585" spans="1:14" ht="12.75">
      <c r="A585" s="9">
        <f>A584+(1/12)</f>
        <v>2007.5833333332891</v>
      </c>
      <c r="B585" s="4">
        <v>1371.8</v>
      </c>
      <c r="C585" s="4">
        <v>1370.7</v>
      </c>
      <c r="D585" s="4">
        <v>7350.3</v>
      </c>
      <c r="E585" s="4">
        <v>7367.3</v>
      </c>
      <c r="F585" s="4">
        <f>100*C585/140.3</f>
        <v>976.9779044903777</v>
      </c>
      <c r="G585" s="4">
        <f>100*E585/304.3</f>
        <v>2421.0647387446597</v>
      </c>
      <c r="H585" s="9">
        <f>100*(B585-B573)/B573</f>
        <v>0.16063084112149867</v>
      </c>
      <c r="I585" s="9">
        <f>100*(D585-D573)/D573</f>
        <v>6.795397088309648</v>
      </c>
      <c r="J585" s="9">
        <f>100*(C585-C584)/C584</f>
        <v>0.22667446621820245</v>
      </c>
      <c r="K585" s="9">
        <f>100*(E585-E584)/E584</f>
        <v>0.8169576878865813</v>
      </c>
      <c r="L585" s="9">
        <f>(J585-0.41)^2</f>
        <v>0.033608251336380984</v>
      </c>
      <c r="M585" s="9">
        <f>(K585-0.554)^2</f>
        <v>0.06914674561865668</v>
      </c>
      <c r="N585" s="9">
        <f>(J585-0.41)*(K585-0.554)</f>
        <v>-0.04820685849383482</v>
      </c>
    </row>
    <row r="586" spans="1:14" ht="12.75">
      <c r="A586" s="9">
        <f>A585+(1/12)</f>
        <v>2007.6666666666224</v>
      </c>
      <c r="B586" s="4">
        <v>1355.5</v>
      </c>
      <c r="C586" s="4">
        <v>1371.2</v>
      </c>
      <c r="D586" s="4">
        <v>7379.8</v>
      </c>
      <c r="E586" s="4">
        <v>7407</v>
      </c>
      <c r="F586" s="4">
        <f>100*C586/140.3</f>
        <v>977.3342836778331</v>
      </c>
      <c r="G586" s="4">
        <f>100*E586/304.3</f>
        <v>2434.1110745974365</v>
      </c>
      <c r="H586" s="9">
        <f>100*(B586-B574)/B574</f>
        <v>0.675876411170522</v>
      </c>
      <c r="I586" s="9">
        <f>100*(D586-D574)/D574</f>
        <v>6.784933944927587</v>
      </c>
      <c r="J586" s="9">
        <f>100*(C586-C585)/C585</f>
        <v>0.036477712117895966</v>
      </c>
      <c r="K586" s="9">
        <f>100*(E586-E585)/E585</f>
        <v>0.5388676991570835</v>
      </c>
      <c r="L586" s="9">
        <f>(J586-0.41)^2</f>
        <v>0.13951889954468139</v>
      </c>
      <c r="M586" s="9">
        <f>(K586-0.554)^2</f>
        <v>0.00022898652880053147</v>
      </c>
      <c r="N586" s="9">
        <f>(J586-0.41)*(K586-0.554)</f>
        <v>0.0056522516317664626</v>
      </c>
    </row>
    <row r="587" spans="1:14" ht="12.75">
      <c r="A587" s="9">
        <f>A586+(1/12)</f>
        <v>2007.7499999999557</v>
      </c>
      <c r="B587" s="4">
        <v>1368</v>
      </c>
      <c r="C587" s="4">
        <v>1377.8</v>
      </c>
      <c r="D587" s="4">
        <v>7394.6</v>
      </c>
      <c r="E587" s="4">
        <v>7439.5</v>
      </c>
      <c r="F587" s="4">
        <f>100*C587/140.3</f>
        <v>982.0384889522451</v>
      </c>
      <c r="G587" s="4">
        <f>100*E587/304.3</f>
        <v>2444.7913243509693</v>
      </c>
      <c r="H587" s="9">
        <f>100*(B587-B575)/B575</f>
        <v>0.6474396703943462</v>
      </c>
      <c r="I587" s="9">
        <f>100*(D587-D575)/D575</f>
        <v>6.306876177058335</v>
      </c>
      <c r="J587" s="9">
        <f>100*(C587-C586)/C586</f>
        <v>0.4813302217036106</v>
      </c>
      <c r="K587" s="9">
        <f>100*(E587-E586)/E586</f>
        <v>0.43877413257729175</v>
      </c>
      <c r="L587" s="9">
        <f>(J587-0.41)^2</f>
        <v>0.005088000528286247</v>
      </c>
      <c r="M587" s="9">
        <f>(K587-0.554)^2</f>
        <v>0.01327700052331555</v>
      </c>
      <c r="N587" s="9">
        <f>(J587-0.41)*(K587-0.554)</f>
        <v>-0.00821908666925263</v>
      </c>
    </row>
    <row r="588" spans="1:14" ht="12.75">
      <c r="A588" s="9">
        <f>A587+(1/12)</f>
        <v>2007.833333333289</v>
      </c>
      <c r="B588" s="4">
        <v>1368.8</v>
      </c>
      <c r="C588" s="4">
        <v>1374.3</v>
      </c>
      <c r="D588" s="4">
        <v>7454.4</v>
      </c>
      <c r="E588" s="4">
        <v>7466.9</v>
      </c>
      <c r="F588" s="4">
        <f>100*C588/140.3</f>
        <v>979.543834640057</v>
      </c>
      <c r="G588" s="4">
        <f>100*E588/304.3</f>
        <v>2453.7955964508706</v>
      </c>
      <c r="H588" s="9">
        <f>100*(B588-B576)/B576</f>
        <v>0.10238408658767467</v>
      </c>
      <c r="I588" s="9">
        <f>100*(D588-D576)/D576</f>
        <v>6.172909841902857</v>
      </c>
      <c r="J588" s="9">
        <f>100*(C588-C587)/C587</f>
        <v>-0.25402816083611557</v>
      </c>
      <c r="K588" s="9">
        <f>100*(E588-E587)/E587</f>
        <v>0.36830432152697945</v>
      </c>
      <c r="L588" s="9">
        <f>(J588-0.41)^2</f>
        <v>0.4409333983833942</v>
      </c>
      <c r="M588" s="9">
        <f>(K588-0.554)^2</f>
        <v>0.034482885003555445</v>
      </c>
      <c r="N588" s="9">
        <f>(J588-0.41)*(K588-0.554)</f>
        <v>0.12330715985165452</v>
      </c>
    </row>
    <row r="589" spans="1:14" ht="12.75">
      <c r="A589" s="9">
        <f>A588+(1/12)</f>
        <v>2007.9166666666222</v>
      </c>
      <c r="B589" s="4">
        <v>1393.1</v>
      </c>
      <c r="C589" s="4">
        <v>1374.5</v>
      </c>
      <c r="D589" s="4">
        <v>7526.4</v>
      </c>
      <c r="E589" s="4">
        <v>7505.6</v>
      </c>
      <c r="F589" s="4">
        <f>100*C589/140.3</f>
        <v>979.6863863150392</v>
      </c>
      <c r="G589" s="4">
        <f>100*E589/304.3</f>
        <v>2466.513309234308</v>
      </c>
      <c r="H589" s="9">
        <f>100*(B589-B577)/B577</f>
        <v>0.4760187522538701</v>
      </c>
      <c r="I589" s="9">
        <f>100*(D589-D577)/D577</f>
        <v>6.036996858225673</v>
      </c>
      <c r="J589" s="9">
        <f>100*(C589-C588)/C588</f>
        <v>0.014552863275852833</v>
      </c>
      <c r="K589" s="9">
        <f>100*(E589-E588)/E588</f>
        <v>0.518287374948114</v>
      </c>
      <c r="L589" s="9">
        <f>(J589-0.41)^2</f>
        <v>0.15637843794332634</v>
      </c>
      <c r="M589" s="9">
        <f>(K589-0.554)^2</f>
        <v>0.0012753915880965951</v>
      </c>
      <c r="N589" s="9">
        <f>(J589-0.41)*(K589-0.554)</f>
        <v>0.014122455321671364</v>
      </c>
    </row>
    <row r="590" spans="1:14" ht="12.75">
      <c r="A590" s="9">
        <f>A589+(1/12)</f>
        <v>2007.9999999999554</v>
      </c>
      <c r="B590" s="4">
        <v>1374.2</v>
      </c>
      <c r="C590" s="4">
        <v>1379.8</v>
      </c>
      <c r="D590" s="4">
        <v>7525.2</v>
      </c>
      <c r="E590" s="4">
        <v>7538.5</v>
      </c>
      <c r="F590" s="4">
        <f>100*C590/140.3</f>
        <v>983.464005702067</v>
      </c>
      <c r="G590" s="4">
        <f>100*E590/304.3</f>
        <v>2477.3250082155764</v>
      </c>
      <c r="H590" s="9">
        <f>100*(B590-B578)/B578</f>
        <v>0.46790466442463013</v>
      </c>
      <c r="I590" s="9">
        <f>100*(D590-D578)/D578</f>
        <v>6.057445669025005</v>
      </c>
      <c r="J590" s="9">
        <f>100*(C590-C589)/C589</f>
        <v>0.38559476173153545</v>
      </c>
      <c r="K590" s="9">
        <f>100*(E590-E589)/E589</f>
        <v>0.4383393732679551</v>
      </c>
      <c r="L590" s="9">
        <f>(J590-0.41)^2</f>
        <v>0.0005956156549405253</v>
      </c>
      <c r="M590" s="9">
        <f>(K590-0.554)^2</f>
        <v>0.013377380576049435</v>
      </c>
      <c r="N590" s="9">
        <f>(J590-0.41)*(K590-0.554)</f>
        <v>0.002822725153675495</v>
      </c>
    </row>
    <row r="591" spans="1:14" ht="12.75">
      <c r="A591" s="9">
        <f>A590+(1/12)</f>
        <v>2008.0833333332887</v>
      </c>
      <c r="B591" s="4">
        <v>1364</v>
      </c>
      <c r="C591" s="4">
        <v>1385.6</v>
      </c>
      <c r="D591" s="4">
        <v>7609.5</v>
      </c>
      <c r="E591" s="4">
        <v>7627.8</v>
      </c>
      <c r="F591" s="4">
        <f>100*C591/140.3</f>
        <v>987.5980042765501</v>
      </c>
      <c r="G591" s="4">
        <f>100*E591/304.3</f>
        <v>2506.6710483075913</v>
      </c>
      <c r="H591" s="9">
        <f>100*(B591-B579)/B579</f>
        <v>1.3147144024363104</v>
      </c>
      <c r="I591" s="9">
        <f>100*(D591-D579)/D579</f>
        <v>7.084054544686953</v>
      </c>
      <c r="J591" s="9">
        <f>100*(C591-C590)/C590</f>
        <v>0.4203507754747032</v>
      </c>
      <c r="K591" s="9">
        <f>100*(E591-E590)/E590</f>
        <v>1.1845857929296304</v>
      </c>
      <c r="L591" s="9">
        <f>(J591-0.41)^2</f>
        <v>0.00010713855292771726</v>
      </c>
      <c r="M591" s="9">
        <f>(K591-0.554)^2</f>
        <v>0.39763844224469064</v>
      </c>
      <c r="N591" s="9">
        <f>(J591-0.41)*(K591-0.554)</f>
        <v>0.006527051960152288</v>
      </c>
    </row>
    <row r="592" spans="1:14" ht="12.75">
      <c r="A592" s="9">
        <f>A591+(1/12)</f>
        <v>2008.166666666622</v>
      </c>
      <c r="B592" s="4">
        <v>1399.3</v>
      </c>
      <c r="C592" s="4">
        <v>1388.3</v>
      </c>
      <c r="D592" s="4">
        <v>7749</v>
      </c>
      <c r="E592" s="4">
        <v>7688.5</v>
      </c>
      <c r="F592" s="4">
        <f>100*C592/140.3</f>
        <v>989.5224518888097</v>
      </c>
      <c r="G592" s="4">
        <f>100*E592/304.3</f>
        <v>2526.6184686164966</v>
      </c>
      <c r="H592" s="9">
        <f>100*(B592-B580)/B580</f>
        <v>1.5530880325132348</v>
      </c>
      <c r="I592" s="9">
        <f>100*(D592-D580)/D580</f>
        <v>7.539864274116327</v>
      </c>
      <c r="J592" s="9">
        <f>100*(C592-C591)/C591</f>
        <v>0.19486143187067304</v>
      </c>
      <c r="K592" s="9">
        <f>100*(E592-E591)/E591</f>
        <v>0.7957733553580301</v>
      </c>
      <c r="L592" s="9">
        <f>(J592-0.41)^2</f>
        <v>0.04628460349673705</v>
      </c>
      <c r="M592" s="9">
        <f>(K592-0.554)^2</f>
        <v>0.05845435536108026</v>
      </c>
      <c r="N592" s="9">
        <f>(J592-0.41)*(K592-0.554)</f>
        <v>-0.05201477348354951</v>
      </c>
    </row>
    <row r="593" spans="1:14" ht="12.75">
      <c r="A593" s="9">
        <f>A592+(1/12)</f>
        <v>2008.2499999999552</v>
      </c>
      <c r="B593" s="4">
        <v>1404.9</v>
      </c>
      <c r="C593" s="4">
        <v>1390.7</v>
      </c>
      <c r="D593" s="4">
        <v>7799.3</v>
      </c>
      <c r="E593" s="4">
        <v>7713.6</v>
      </c>
      <c r="F593" s="4">
        <f>100*C593/140.3</f>
        <v>991.2330719885958</v>
      </c>
      <c r="G593" s="4">
        <f>100*E593/304.3</f>
        <v>2534.8669076569176</v>
      </c>
      <c r="H593" s="9">
        <f>100*(B593-B581)/B581</f>
        <v>0.9339751418923773</v>
      </c>
      <c r="I593" s="9">
        <f>100*(D593-D581)/D581</f>
        <v>6.911488533399129</v>
      </c>
      <c r="J593" s="9">
        <f>100*(C593-C592)/C592</f>
        <v>0.17287329827847664</v>
      </c>
      <c r="K593" s="9">
        <f>100*(E593-E592)/E592</f>
        <v>0.3264615984912579</v>
      </c>
      <c r="L593" s="9">
        <f>(J593-0.41)^2</f>
        <v>0.0562290726693283</v>
      </c>
      <c r="M593" s="9">
        <f>(K593-0.554)^2</f>
        <v>0.051773724161153556</v>
      </c>
      <c r="N593" s="9">
        <f>(J593-0.41)*(K593-0.554)</f>
        <v>0.053955430664755714</v>
      </c>
    </row>
    <row r="594" spans="1:14" ht="12.75">
      <c r="A594" s="9">
        <f>A593+(1/12)</f>
        <v>2008.3333333332885</v>
      </c>
      <c r="B594" s="4">
        <v>1394.9</v>
      </c>
      <c r="C594" s="4">
        <v>1390.1</v>
      </c>
      <c r="D594" s="4">
        <v>7737.8</v>
      </c>
      <c r="E594" s="4">
        <v>7737.1</v>
      </c>
      <c r="F594" s="4">
        <f>100*C594/140.3</f>
        <v>990.8054169636492</v>
      </c>
      <c r="G594" s="4">
        <f>100*E594/304.3</f>
        <v>2542.589549786395</v>
      </c>
      <c r="H594" s="9">
        <f>100*(B594-B582)/B582</f>
        <v>0.7075301422280111</v>
      </c>
      <c r="I594" s="9">
        <f>100*(D594-D582)/D582</f>
        <v>6.896361174812807</v>
      </c>
      <c r="J594" s="9">
        <f>100*(C594-C593)/C593</f>
        <v>-0.04314374056231656</v>
      </c>
      <c r="K594" s="9">
        <f>100*(E594-E593)/E593</f>
        <v>0.30465671022609414</v>
      </c>
      <c r="L594" s="9">
        <f>(J594-0.41)^2</f>
        <v>0.20533924961080804</v>
      </c>
      <c r="M594" s="9">
        <f>(K594-0.554)^2</f>
        <v>0.06217207615527401</v>
      </c>
      <c r="N594" s="9">
        <f>(J594-0.41)*(K594-0.554)</f>
        <v>0.11298835101226133</v>
      </c>
    </row>
    <row r="595" spans="1:14" ht="12.75">
      <c r="A595" s="9">
        <f>A594+(1/12)</f>
        <v>2008.4166666666217</v>
      </c>
      <c r="B595" s="4">
        <v>1405.7</v>
      </c>
      <c r="C595" s="4">
        <v>1396.8</v>
      </c>
      <c r="D595" s="4">
        <v>7759.7</v>
      </c>
      <c r="E595" s="4">
        <v>7749.5</v>
      </c>
      <c r="F595" s="4">
        <f>100*C595/140.3</f>
        <v>995.5808980755523</v>
      </c>
      <c r="G595" s="4">
        <f>100*E595/304.3</f>
        <v>2546.6644758462044</v>
      </c>
      <c r="H595" s="9">
        <f>100*(B595-B583)/B583</f>
        <v>2.583375903086922</v>
      </c>
      <c r="I595" s="9">
        <f>100*(D595-D583)/D583</f>
        <v>6.535140107363016</v>
      </c>
      <c r="J595" s="9">
        <f>100*(C595-C594)/C594</f>
        <v>0.4819797136896659</v>
      </c>
      <c r="K595" s="9">
        <f>100*(E595-E594)/E594</f>
        <v>0.16026676661797878</v>
      </c>
      <c r="L595" s="9">
        <f>(J595-0.41)^2</f>
        <v>0.005181079182846281</v>
      </c>
      <c r="M595" s="9">
        <f>(K595-0.554)^2</f>
        <v>0.15502585906946123</v>
      </c>
      <c r="N595" s="9">
        <f>(J595-0.41)*(K595-0.554)</f>
        <v>-0.02834080540894431</v>
      </c>
    </row>
    <row r="596" spans="1:14" ht="12.75">
      <c r="A596" s="9">
        <f>A595+(1/12)</f>
        <v>2008.499999999955</v>
      </c>
      <c r="B596" s="4">
        <v>1416.1</v>
      </c>
      <c r="C596" s="4">
        <v>1413.8</v>
      </c>
      <c r="D596" s="4">
        <v>7774.9</v>
      </c>
      <c r="E596" s="4">
        <v>7801.4</v>
      </c>
      <c r="F596" s="4">
        <f>100*C596/140.3</f>
        <v>1007.6977904490377</v>
      </c>
      <c r="G596" s="4">
        <f>100*E596/304.3</f>
        <v>2563.7200131449226</v>
      </c>
      <c r="H596" s="9">
        <f>100*(B596-B584)/B584</f>
        <v>3.5085154593962433</v>
      </c>
      <c r="I596" s="9">
        <f>100*(D596-D584)/D584</f>
        <v>6.672063222017935</v>
      </c>
      <c r="J596" s="9">
        <f>100*(C596-C595)/C595</f>
        <v>1.2170675830469646</v>
      </c>
      <c r="K596" s="9">
        <f>100*(E596-E595)/E595</f>
        <v>0.66972062713723</v>
      </c>
      <c r="L596" s="9">
        <f>(J596-0.41)^2</f>
        <v>0.6513580836052693</v>
      </c>
      <c r="M596" s="9">
        <f>(K596-0.554)^2</f>
        <v>0.013391263545033805</v>
      </c>
      <c r="N596" s="9">
        <f>(J596-0.41)*(K596-0.554)</f>
        <v>0.09339436685232319</v>
      </c>
    </row>
    <row r="597" spans="1:14" ht="12.75">
      <c r="A597" s="9">
        <f>A596+(1/12)</f>
        <v>2008.5833333332882</v>
      </c>
      <c r="B597" s="4">
        <v>1399.7</v>
      </c>
      <c r="C597" s="4">
        <v>1398.8</v>
      </c>
      <c r="D597" s="4">
        <v>7771.9</v>
      </c>
      <c r="E597" s="4">
        <v>7789.6</v>
      </c>
      <c r="F597" s="4">
        <f>100*C597/140.3</f>
        <v>997.0064148253741</v>
      </c>
      <c r="G597" s="4">
        <f>100*E597/304.3</f>
        <v>2559.842260926717</v>
      </c>
      <c r="H597" s="9">
        <f>100*(B597-B585)/B585</f>
        <v>2.033824172619922</v>
      </c>
      <c r="I597" s="9">
        <f>100*(D597-D585)/D585</f>
        <v>5.735820306654142</v>
      </c>
      <c r="J597" s="9">
        <f>100*(C597-C596)/C596</f>
        <v>-1.0609704342905644</v>
      </c>
      <c r="K597" s="9">
        <f>100*(E597-E596)/E596</f>
        <v>-0.15125490296612495</v>
      </c>
      <c r="L597" s="9">
        <f>(J597-0.41)^2</f>
        <v>2.1637540185569715</v>
      </c>
      <c r="M597" s="9">
        <f>(K597-0.554)^2</f>
        <v>0.49738447815775844</v>
      </c>
      <c r="N597" s="9">
        <f>(J597-0.41)*(K597-0.554)</f>
        <v>1.0374091109016308</v>
      </c>
    </row>
    <row r="598" spans="1:14" ht="12.75">
      <c r="A598" s="9">
        <f>A597+(1/12)</f>
        <v>2008.6666666666215</v>
      </c>
      <c r="B598" s="4">
        <v>1440</v>
      </c>
      <c r="C598" s="4">
        <v>1458.5</v>
      </c>
      <c r="D598" s="4">
        <v>7850.3</v>
      </c>
      <c r="E598" s="4">
        <v>7896.9</v>
      </c>
      <c r="F598" s="4">
        <f>100*C598/140.3</f>
        <v>1039.5580898075552</v>
      </c>
      <c r="G598" s="4">
        <f>100*E598/304.3</f>
        <v>2595.103516266842</v>
      </c>
      <c r="H598" s="9">
        <f>100*(B598-B586)/B586</f>
        <v>6.233862043526374</v>
      </c>
      <c r="I598" s="9">
        <f>100*(D598-D586)/D586</f>
        <v>6.375511531477818</v>
      </c>
      <c r="J598" s="9">
        <f>100*(C598-C597)/C597</f>
        <v>4.267943951958825</v>
      </c>
      <c r="K598" s="9">
        <f>100*(E598-E597)/E597</f>
        <v>1.377477662524382</v>
      </c>
      <c r="L598" s="9">
        <f>(J598-0.41)^2</f>
        <v>14.883731536455679</v>
      </c>
      <c r="M598" s="9">
        <f>(K598-0.554)^2</f>
        <v>0.67811546067662</v>
      </c>
      <c r="N598" s="9">
        <f>(J598-0.41)*(K598-0.554)</f>
        <v>3.1769306677091302</v>
      </c>
    </row>
    <row r="599" spans="1:14" ht="12.75">
      <c r="A599" s="9">
        <f>A598+(1/12)</f>
        <v>2008.7499999999548</v>
      </c>
      <c r="B599" s="4">
        <v>1460.9</v>
      </c>
      <c r="C599" s="4">
        <v>1471.7</v>
      </c>
      <c r="D599" s="4">
        <v>7962.5</v>
      </c>
      <c r="E599" s="4">
        <v>8012.1</v>
      </c>
      <c r="F599" s="4">
        <f>100*C599/140.3</f>
        <v>1048.9665003563791</v>
      </c>
      <c r="G599" s="4">
        <f>100*E599/304.3</f>
        <v>2632.9608938547485</v>
      </c>
      <c r="H599" s="9">
        <f>100*(B599-B587)/B587</f>
        <v>6.790935672514626</v>
      </c>
      <c r="I599" s="9">
        <f>100*(D599-D587)/D587</f>
        <v>7.6799285965434185</v>
      </c>
      <c r="J599" s="9">
        <f>100*(C599-C598)/C598</f>
        <v>0.9050394240658242</v>
      </c>
      <c r="K599" s="9">
        <f>100*(E599-E598)/E598</f>
        <v>1.4588002887208997</v>
      </c>
      <c r="L599" s="9">
        <f>(J599-0.41)^2</f>
        <v>0.2450640313794229</v>
      </c>
      <c r="M599" s="9">
        <f>(K599-0.554)^2</f>
        <v>0.8186635624694234</v>
      </c>
      <c r="N599" s="9">
        <f>(J599-0.41)*(K599-0.554)</f>
        <v>0.4479118138229856</v>
      </c>
    </row>
    <row r="600" spans="1:14" ht="12.75">
      <c r="A600" s="9">
        <f>A599+(1/12)</f>
        <v>2008.833333333288</v>
      </c>
      <c r="B600" s="4">
        <v>1512</v>
      </c>
      <c r="C600" s="4">
        <v>1516.9</v>
      </c>
      <c r="D600" s="4">
        <v>8051.9</v>
      </c>
      <c r="E600" s="4">
        <v>8064.6</v>
      </c>
      <c r="F600" s="4">
        <f>100*C600/140.3</f>
        <v>1081.183178902352</v>
      </c>
      <c r="G600" s="4">
        <f>100*E600/304.3</f>
        <v>2650.2136049950705</v>
      </c>
      <c r="H600" s="9">
        <f>100*(B600-B588)/B588</f>
        <v>10.461718293395679</v>
      </c>
      <c r="I600" s="9">
        <f>100*(D600-D588)/D588</f>
        <v>8.015400300493669</v>
      </c>
      <c r="J600" s="9">
        <f>100*(C600-C599)/C599</f>
        <v>3.0712781137460112</v>
      </c>
      <c r="K600" s="9">
        <f>100*(E600-E599)/E599</f>
        <v>0.6552589208821656</v>
      </c>
      <c r="L600" s="9">
        <f>(J600-0.41)^2</f>
        <v>7.0824011987035265</v>
      </c>
      <c r="M600" s="9">
        <f>(K600-0.554)^2</f>
        <v>0.010253369058220671</v>
      </c>
      <c r="N600" s="9">
        <f>(J600-0.41)*(K600-0.554)</f>
        <v>0.2694781499652462</v>
      </c>
    </row>
    <row r="601" spans="1:14" ht="12.75">
      <c r="A601" s="9">
        <f>A600+(1/12)</f>
        <v>2008.9166666666213</v>
      </c>
      <c r="B601" s="4">
        <v>1626.4</v>
      </c>
      <c r="C601" s="4">
        <v>1602.1</v>
      </c>
      <c r="D601" s="4">
        <v>8267.5</v>
      </c>
      <c r="E601" s="4">
        <v>8257.5</v>
      </c>
      <c r="F601" s="4">
        <f>100*C601/140.3</f>
        <v>1141.9101924447612</v>
      </c>
      <c r="G601" s="4">
        <f>100*E601/304.3</f>
        <v>2713.604995070654</v>
      </c>
      <c r="H601" s="9">
        <f>100*(B601-B589)/B589</f>
        <v>16.746823630751575</v>
      </c>
      <c r="I601" s="9">
        <f>100*(D601-D589)/D589</f>
        <v>9.846673044217692</v>
      </c>
      <c r="J601" s="9">
        <f>100*(C601-C600)/C600</f>
        <v>5.616718307073625</v>
      </c>
      <c r="K601" s="9">
        <f>100*(E601-E600)/E600</f>
        <v>2.391935123874707</v>
      </c>
      <c r="L601" s="9">
        <f>(J601-0.41)^2</f>
        <v>27.109915529215634</v>
      </c>
      <c r="M601" s="9">
        <f>(K601-0.554)^2</f>
        <v>3.378005519572335</v>
      </c>
      <c r="N601" s="9">
        <f>(J601-0.41)*(K601-0.554)</f>
        <v>9.569610456692068</v>
      </c>
    </row>
    <row r="602" spans="1:14" ht="12.75">
      <c r="A602" s="9">
        <f>A601+(1/12)</f>
        <v>2008.9999999999545</v>
      </c>
      <c r="B602" s="4">
        <v>1575.1</v>
      </c>
      <c r="C602" s="4">
        <v>1583.5</v>
      </c>
      <c r="D602" s="4">
        <v>8313.1</v>
      </c>
      <c r="E602" s="4">
        <v>8318.9</v>
      </c>
      <c r="F602" s="4">
        <f>100*C602/140.3</f>
        <v>1128.6528866714184</v>
      </c>
      <c r="G602" s="4">
        <f>100*E602/304.3</f>
        <v>2733.782451528097</v>
      </c>
      <c r="H602" s="9">
        <f>100*(B602-B590)/B590</f>
        <v>14.61941493232425</v>
      </c>
      <c r="I602" s="9">
        <f>100*(D602-D590)/D590</f>
        <v>10.470153617179617</v>
      </c>
      <c r="J602" s="9">
        <f>100*(C602-C601)/C601</f>
        <v>-1.1609762187129335</v>
      </c>
      <c r="K602" s="9">
        <f>100*(E602-E601)/E601</f>
        <v>0.7435664547381124</v>
      </c>
      <c r="L602" s="9">
        <f>(J602-0.41)^2</f>
        <v>2.4679662797615864</v>
      </c>
      <c r="M602" s="9">
        <f>(K602-0.554)^2</f>
        <v>0.035935440761976814</v>
      </c>
      <c r="N602" s="9">
        <f>(J602-0.41)*(K602-0.554)</f>
        <v>-0.2978043922592963</v>
      </c>
    </row>
    <row r="603" spans="1:14" ht="12.75">
      <c r="A603" s="9">
        <f>A602+(1/12)</f>
        <v>2009.0833333332878</v>
      </c>
      <c r="B603" s="4">
        <v>1546.9</v>
      </c>
      <c r="C603" s="4">
        <v>1574</v>
      </c>
      <c r="D603" s="4">
        <v>8340.4</v>
      </c>
      <c r="E603" s="4">
        <v>8358.9</v>
      </c>
      <c r="F603" s="4">
        <f>100*C603/140.3</f>
        <v>1121.8816821097646</v>
      </c>
      <c r="G603" s="4">
        <f>100*E603/304.3</f>
        <v>2746.927374301676</v>
      </c>
      <c r="H603" s="9">
        <f>100*(B603-B591)/B591</f>
        <v>13.409090909090914</v>
      </c>
      <c r="I603" s="9">
        <f>100*(D603-D591)/D591</f>
        <v>9.605098889545959</v>
      </c>
      <c r="J603" s="9">
        <f>100*(C603-C602)/C602</f>
        <v>-0.5999368487527629</v>
      </c>
      <c r="K603" s="9">
        <f>100*(E603-E602)/E602</f>
        <v>0.4808328024137807</v>
      </c>
      <c r="L603" s="9">
        <f>(J603-0.41)^2</f>
        <v>1.019972438468661</v>
      </c>
      <c r="M603" s="9">
        <f>(K603-0.554)^2</f>
        <v>0.005353438802620865</v>
      </c>
      <c r="N603" s="9">
        <f>(J603-0.41)*(K603-0.554)</f>
        <v>0.07389424896229715</v>
      </c>
    </row>
    <row r="604" spans="1:14" ht="12.75">
      <c r="A604" s="9">
        <f>A603+(1/12)</f>
        <v>2009.166666666621</v>
      </c>
      <c r="B604" s="4">
        <v>1590.6</v>
      </c>
      <c r="C604" s="4">
        <v>1577.4</v>
      </c>
      <c r="D604" s="4">
        <v>8475.1</v>
      </c>
      <c r="E604" s="4">
        <v>8412.2</v>
      </c>
      <c r="F604" s="4">
        <f>100*C604/140.3</f>
        <v>1124.3050605844617</v>
      </c>
      <c r="G604" s="4">
        <f>100*E604/304.3</f>
        <v>2764.4429838974697</v>
      </c>
      <c r="H604" s="9">
        <f>100*(B604-B592)/B592</f>
        <v>13.671121274923173</v>
      </c>
      <c r="I604" s="9">
        <f>100*(D604-D592)/D592</f>
        <v>9.370241321460837</v>
      </c>
      <c r="J604" s="9">
        <f>100*(C604-C603)/C603</f>
        <v>0.21601016518424973</v>
      </c>
      <c r="K604" s="9">
        <f>100*(E604-E603)/E603</f>
        <v>0.6376437091004928</v>
      </c>
      <c r="L604" s="9">
        <f>(J604-0.41)^2</f>
        <v>0.037632056011842066</v>
      </c>
      <c r="M604" s="9">
        <f>(K604-0.554)^2</f>
        <v>0.006996270072087861</v>
      </c>
      <c r="N604" s="9">
        <f>(J604-0.41)*(K604-0.554)</f>
        <v>-0.016226029311781263</v>
      </c>
    </row>
    <row r="605" spans="1:14" ht="12.75">
      <c r="A605" s="9">
        <f>A604+(1/12)</f>
        <v>2009.2499999999543</v>
      </c>
      <c r="B605" s="4">
        <v>1624.3</v>
      </c>
      <c r="C605" s="4">
        <v>1608.5</v>
      </c>
      <c r="D605" s="4">
        <v>8471.6</v>
      </c>
      <c r="E605" s="4">
        <v>8366.8</v>
      </c>
      <c r="F605" s="4">
        <f>100*C605/140.3</f>
        <v>1146.471846044191</v>
      </c>
      <c r="G605" s="4">
        <f>100*E605/304.3</f>
        <v>2749.5234965494574</v>
      </c>
      <c r="H605" s="9">
        <f>100*(B605-B593)/B593</f>
        <v>15.616769876859552</v>
      </c>
      <c r="I605" s="9">
        <f>100*(D605-D593)/D593</f>
        <v>8.620004359365586</v>
      </c>
      <c r="J605" s="9">
        <f>100*(C605-C604)/C604</f>
        <v>1.9715988335235137</v>
      </c>
      <c r="K605" s="9">
        <f>100*(E605-E604)/E604</f>
        <v>-0.5396923515846206</v>
      </c>
      <c r="L605" s="9">
        <f>(J605-0.41)^2</f>
        <v>2.438590916861999</v>
      </c>
      <c r="M605" s="9">
        <f>(K605-0.554)^2</f>
        <v>1.1961629599146975</v>
      </c>
      <c r="N605" s="9">
        <f>(J605-0.41)*(K605-0.554)</f>
        <v>-1.7079087004681324</v>
      </c>
    </row>
    <row r="606" spans="1:14" ht="12.75">
      <c r="A606" s="9">
        <f>A605+(1/12)</f>
        <v>2009.3333333332876</v>
      </c>
      <c r="B606" s="4">
        <v>1613.9</v>
      </c>
      <c r="C606" s="4">
        <v>1608.5</v>
      </c>
      <c r="D606" s="4">
        <v>8449.7</v>
      </c>
      <c r="E606" s="4">
        <v>8439.2</v>
      </c>
      <c r="F606" s="4">
        <f>100*C606/140.3</f>
        <v>1146.471846044191</v>
      </c>
      <c r="G606" s="4">
        <f>100*E606/304.3</f>
        <v>2773.3158067696354</v>
      </c>
      <c r="H606" s="9">
        <f>100*(B606-B594)/B594</f>
        <v>15.700050182808802</v>
      </c>
      <c r="I606" s="9">
        <f>100*(D606-D594)/D594</f>
        <v>9.200289487968163</v>
      </c>
      <c r="J606" s="9">
        <f>100*(C606-C605)/C605</f>
        <v>0</v>
      </c>
      <c r="K606" s="9">
        <f>100*(E606-E605)/E605</f>
        <v>0.8653248553808082</v>
      </c>
      <c r="L606" s="9">
        <f>(J606-0.41)^2</f>
        <v>0.16809999999999997</v>
      </c>
      <c r="M606" s="9">
        <f>(K606-0.554)^2</f>
        <v>0.0969231655778811</v>
      </c>
      <c r="N606" s="9">
        <f>(J606-0.41)*(K606-0.554)</f>
        <v>-0.1276431907061313</v>
      </c>
    </row>
    <row r="607" spans="1:14" ht="12.75">
      <c r="A607" s="9">
        <f>A606+(1/12)</f>
        <v>2009.4166666666208</v>
      </c>
      <c r="B607" s="4">
        <v>1658.1</v>
      </c>
      <c r="C607" s="4">
        <v>1646.2</v>
      </c>
      <c r="D607" s="4">
        <v>8460.3</v>
      </c>
      <c r="E607" s="4">
        <v>8455.3</v>
      </c>
      <c r="F607" s="4">
        <f>100*C607/140.3</f>
        <v>1173.342836778332</v>
      </c>
      <c r="G607" s="4">
        <f>100*E607/304.3</f>
        <v>2778.606638186</v>
      </c>
      <c r="H607" s="9">
        <f>100*(B607-B595)/B595</f>
        <v>17.95546702710392</v>
      </c>
      <c r="I607" s="9">
        <f>100*(D607-D595)/D595</f>
        <v>9.028699563127434</v>
      </c>
      <c r="J607" s="9">
        <f>100*(C607-C606)/C606</f>
        <v>2.3437985700963657</v>
      </c>
      <c r="K607" s="9">
        <f>100*(E607-E606)/E606</f>
        <v>0.19077637690774651</v>
      </c>
      <c r="L607" s="9">
        <f>(J607-0.41)^2</f>
        <v>3.739576909706749</v>
      </c>
      <c r="M607" s="9">
        <f>(K607-0.554)^2</f>
        <v>0.13193140037226345</v>
      </c>
      <c r="N607" s="9">
        <f>(J607-0.41)*(K607-0.554)</f>
        <v>-0.7024013229610212</v>
      </c>
    </row>
    <row r="608" spans="1:14" ht="12.75">
      <c r="A608" s="9">
        <f>A607+(1/12)</f>
        <v>2009.499999999954</v>
      </c>
      <c r="B608" s="4">
        <v>1655</v>
      </c>
      <c r="C608" s="4">
        <v>1650</v>
      </c>
      <c r="D608" s="4">
        <v>8425.9</v>
      </c>
      <c r="E608" s="4">
        <v>8445.3</v>
      </c>
      <c r="F608" s="4">
        <f>100*C608/140.3</f>
        <v>1176.0513186029934</v>
      </c>
      <c r="G608" s="4">
        <f>100*E608/304.3</f>
        <v>2775.3204074926057</v>
      </c>
      <c r="H608" s="9">
        <f>100*(B608-B596)/B596</f>
        <v>16.870277522773822</v>
      </c>
      <c r="I608" s="9">
        <f>100*(D608-D596)/D596</f>
        <v>8.373098046277123</v>
      </c>
      <c r="J608" s="9">
        <f>100*(C608-C607)/C607</f>
        <v>0.23083464949580576</v>
      </c>
      <c r="K608" s="9">
        <f>100*(E608-E607)/E607</f>
        <v>-0.11826901470083853</v>
      </c>
      <c r="L608" s="9">
        <f>(J608-0.41)^2</f>
        <v>0.03210022282129077</v>
      </c>
      <c r="M608" s="9">
        <f>(K608-0.554)^2</f>
        <v>0.4519456281268363</v>
      </c>
      <c r="N608" s="9">
        <f>(J608-0.41)*(K608-0.554)</f>
        <v>0.12044731365198504</v>
      </c>
    </row>
    <row r="609" spans="1:14" ht="12.75">
      <c r="A609" s="9">
        <f>A608+(1/12)</f>
        <v>2009.5833333332873</v>
      </c>
      <c r="B609" s="4">
        <v>1649.4</v>
      </c>
      <c r="C609" s="4">
        <v>1648.5</v>
      </c>
      <c r="D609" s="4">
        <v>8400.6</v>
      </c>
      <c r="E609" s="4">
        <v>8422</v>
      </c>
      <c r="F609" s="4">
        <f>100*C609/140.3</f>
        <v>1174.9821810406272</v>
      </c>
      <c r="G609" s="4">
        <f>100*E609/304.3</f>
        <v>2767.663489976996</v>
      </c>
      <c r="H609" s="9">
        <f>100*(B609-B597)/B597</f>
        <v>17.839537043652214</v>
      </c>
      <c r="I609" s="9">
        <f>100*(D609-D597)/D597</f>
        <v>8.0893989886643</v>
      </c>
      <c r="J609" s="9">
        <f>100*(C609-C608)/C608</f>
        <v>-0.09090909090909091</v>
      </c>
      <c r="K609" s="9">
        <f>100*(E609-E608)/E608</f>
        <v>-0.2758931003043027</v>
      </c>
      <c r="L609" s="9">
        <f>(J609-0.41)^2</f>
        <v>0.2509099173553718</v>
      </c>
      <c r="M609" s="9">
        <f>(K609-0.554)^2</f>
        <v>0.6887225579326874</v>
      </c>
      <c r="N609" s="9">
        <f>(J609-0.41)*(K609-0.554)</f>
        <v>0.41570099842515523</v>
      </c>
    </row>
    <row r="610" spans="1:14" ht="12.75">
      <c r="A610" s="9">
        <f>A609+(1/12)</f>
        <v>2009.6666666666206</v>
      </c>
      <c r="B610" s="4">
        <v>1639.9</v>
      </c>
      <c r="C610" s="4">
        <v>1660.9</v>
      </c>
      <c r="D610" s="4">
        <v>8405.1</v>
      </c>
      <c r="E610" s="4">
        <v>8461.1</v>
      </c>
      <c r="F610" s="4">
        <f>100*C610/140.3</f>
        <v>1183.8203848895223</v>
      </c>
      <c r="G610" s="4">
        <f>100*E610/304.3</f>
        <v>2780.5126519881696</v>
      </c>
      <c r="H610" s="9">
        <f>100*(B610-B598)/B598</f>
        <v>13.88194444444445</v>
      </c>
      <c r="I610" s="9">
        <f>100*(D610-D598)/D598</f>
        <v>7.067245837738687</v>
      </c>
      <c r="J610" s="9">
        <f>100*(C610-C609)/C609</f>
        <v>0.7521989687594838</v>
      </c>
      <c r="K610" s="9">
        <f>100*(E610-E609)/E609</f>
        <v>0.4642602707195484</v>
      </c>
      <c r="L610" s="9">
        <f>(J610-0.41)^2</f>
        <v>0.11710013422005416</v>
      </c>
      <c r="M610" s="9">
        <f>(K610-0.554)^2</f>
        <v>0.00805321901132875</v>
      </c>
      <c r="N610" s="9">
        <f>(J610-0.41)*(K610-0.554)</f>
        <v>-0.03070884281652581</v>
      </c>
    </row>
    <row r="611" spans="1:14" ht="12.75">
      <c r="A611" s="9">
        <f>A610+(1/12)</f>
        <v>2009.7499999999538</v>
      </c>
      <c r="B611" s="4">
        <v>1661.9</v>
      </c>
      <c r="C611" s="4">
        <v>1676.2</v>
      </c>
      <c r="D611" s="4">
        <v>8436</v>
      </c>
      <c r="E611" s="4">
        <v>8494</v>
      </c>
      <c r="F611" s="4">
        <f>100*C611/140.3</f>
        <v>1194.7255880256591</v>
      </c>
      <c r="G611" s="4">
        <f>100*E611/304.3</f>
        <v>2791.324350969438</v>
      </c>
      <c r="H611" s="9">
        <f>100*(B611-B599)/B599</f>
        <v>13.758641933054966</v>
      </c>
      <c r="I611" s="9">
        <f>100*(D611-D599)/D599</f>
        <v>5.946624803767661</v>
      </c>
      <c r="J611" s="9">
        <f>100*(C611-C610)/C610</f>
        <v>0.9211873080859747</v>
      </c>
      <c r="K611" s="9">
        <f>100*(E611-E610)/E610</f>
        <v>0.38883833071349627</v>
      </c>
      <c r="L611" s="9">
        <f>(J611-0.41)^2</f>
        <v>0.2613124639481853</v>
      </c>
      <c r="M611" s="9">
        <f>(K611-0.554)^2</f>
        <v>0.027278377001504445</v>
      </c>
      <c r="N611" s="9">
        <f>(J611-0.41)*(K611-0.554)</f>
        <v>-0.08442854912155388</v>
      </c>
    </row>
    <row r="612" spans="1:14" ht="12.75">
      <c r="A612" s="9">
        <f>A611+(1/12)</f>
        <v>2009.833333333287</v>
      </c>
      <c r="B612" s="4">
        <v>1680.8</v>
      </c>
      <c r="C612" s="4">
        <v>1687.5</v>
      </c>
      <c r="D612" s="4">
        <v>8507.9</v>
      </c>
      <c r="E612" s="4">
        <v>8525.2</v>
      </c>
      <c r="F612" s="4">
        <f>100*C612/140.3</f>
        <v>1202.7797576621524</v>
      </c>
      <c r="G612" s="4">
        <f>100*E612/304.3</f>
        <v>2801.57739073283</v>
      </c>
      <c r="H612" s="9">
        <f>100*(B612-B600)/B600</f>
        <v>11.164021164021161</v>
      </c>
      <c r="I612" s="9">
        <f>100*(D612-D600)/D600</f>
        <v>5.663259603323439</v>
      </c>
      <c r="J612" s="9">
        <f>100*(C612-C611)/C611</f>
        <v>0.6741438969096739</v>
      </c>
      <c r="K612" s="9">
        <f>100*(E612-E611)/E611</f>
        <v>0.3673181068989961</v>
      </c>
      <c r="L612" s="9">
        <f>(J612-0.41)^2</f>
        <v>0.06977199827462845</v>
      </c>
      <c r="M612" s="9">
        <f>(K612-0.554)^2</f>
        <v>0.034850129211774675</v>
      </c>
      <c r="N612" s="9">
        <f>(J612-0.41)*(K612-0.554)</f>
        <v>-0.049310882726174364</v>
      </c>
    </row>
    <row r="613" spans="1:14" ht="12.75">
      <c r="A613" s="9">
        <f>A612+(1/12)</f>
        <v>2009.9166666666204</v>
      </c>
      <c r="B613" s="4">
        <v>1721.8</v>
      </c>
      <c r="C613" s="4">
        <v>1696.6</v>
      </c>
      <c r="D613" s="4">
        <v>8550.3</v>
      </c>
      <c r="E613" s="4">
        <v>8544.5</v>
      </c>
      <c r="F613" s="4">
        <f>100*C613/140.3</f>
        <v>1209.2658588738416</v>
      </c>
      <c r="G613" s="4">
        <f>100*E613/304.3</f>
        <v>2807.919815971081</v>
      </c>
      <c r="H613" s="9">
        <f>100*(B613-B601)/B601</f>
        <v>5.8657156910968915</v>
      </c>
      <c r="I613" s="9">
        <f>100*(D613-D601)/D601</f>
        <v>3.420622921076496</v>
      </c>
      <c r="J613" s="9">
        <f>100*(C613-C612)/C612</f>
        <v>0.5392592592592539</v>
      </c>
      <c r="K613" s="9">
        <f>100*(E613-E612)/E612</f>
        <v>0.2263876507295931</v>
      </c>
      <c r="L613" s="9">
        <f>(J613-0.41)^2</f>
        <v>0.016707956104251017</v>
      </c>
      <c r="M613" s="9">
        <f>(K613-0.554)^2</f>
        <v>0.10732985139447511</v>
      </c>
      <c r="N613" s="9">
        <f>(J613-0.41)*(K613-0.554)</f>
        <v>-0.042346929590876776</v>
      </c>
    </row>
    <row r="614" spans="1:14" ht="12.75">
      <c r="A614" s="9">
        <f>A613+(1/12)</f>
        <v>2009.9999999999536</v>
      </c>
      <c r="B614" s="4">
        <v>1672</v>
      </c>
      <c r="C614" s="4">
        <v>1680.8</v>
      </c>
      <c r="D614" s="4">
        <v>8477.8</v>
      </c>
      <c r="E614" s="4">
        <v>8488.6</v>
      </c>
      <c r="F614" s="4">
        <f>100*C614/140.3</f>
        <v>1198.0042765502494</v>
      </c>
      <c r="G614" s="4">
        <f>100*E614/304.3</f>
        <v>2789.549786395005</v>
      </c>
      <c r="H614" s="9">
        <f>100*(B614-B602)/B602</f>
        <v>6.151990349819065</v>
      </c>
      <c r="I614" s="9">
        <f>100*(D614-D602)/D602</f>
        <v>1.9812103787997126</v>
      </c>
      <c r="J614" s="9">
        <f>100*(C614-C613)/C613</f>
        <v>-0.9312743133325448</v>
      </c>
      <c r="K614" s="9">
        <f>100*(E614-E613)/E613</f>
        <v>-0.654222014161152</v>
      </c>
      <c r="L614" s="9">
        <f>(J614-0.41)^2</f>
        <v>1.7990167836056898</v>
      </c>
      <c r="M614" s="9">
        <f>(K614-0.554)^2</f>
        <v>1.459800435503631</v>
      </c>
      <c r="N614" s="9">
        <f>(J614-0.41)*(K614-0.554)</f>
        <v>1.6205571523972633</v>
      </c>
    </row>
    <row r="615" spans="1:14" ht="12.75">
      <c r="A615" s="9">
        <f>A614+(1/12)</f>
        <v>2010.0833333332869</v>
      </c>
      <c r="B615" s="4">
        <v>1683.3</v>
      </c>
      <c r="C615" s="4">
        <v>1714.8</v>
      </c>
      <c r="D615" s="4">
        <v>8524.2</v>
      </c>
      <c r="E615" s="4">
        <v>8550</v>
      </c>
      <c r="F615" s="4">
        <f>100*C615/140.3</f>
        <v>1222.2380612972202</v>
      </c>
      <c r="G615" s="4">
        <f>100*E615/304.3</f>
        <v>2809.727242852448</v>
      </c>
      <c r="H615" s="9">
        <f>100*(B615-B603)/B603</f>
        <v>8.817635270541071</v>
      </c>
      <c r="I615" s="9">
        <f>100*(D615-D603)/D603</f>
        <v>2.2037312359119596</v>
      </c>
      <c r="J615" s="9">
        <f>100*(C615-C614)/C614</f>
        <v>2.02284626368396</v>
      </c>
      <c r="K615" s="9">
        <f>100*(E615-E614)/E614</f>
        <v>0.7233230450250882</v>
      </c>
      <c r="L615" s="9">
        <f>(J615-0.41)^2</f>
        <v>2.60127307027931</v>
      </c>
      <c r="M615" s="9">
        <f>(K615-0.554)^2</f>
        <v>0.02867029357656801</v>
      </c>
      <c r="N615" s="9">
        <f>(J615-0.41)*(K615-0.554)</f>
        <v>0.2730920405243043</v>
      </c>
    </row>
    <row r="616" spans="1:14" ht="12.75">
      <c r="A616" s="9">
        <f>A615+(1/12)</f>
        <v>2010.1666666666201</v>
      </c>
      <c r="B616" s="4">
        <v>1728.3</v>
      </c>
      <c r="C616" s="4">
        <v>1713.1</v>
      </c>
      <c r="D616" s="4">
        <v>8589.2</v>
      </c>
      <c r="E616" s="4">
        <v>8526.2</v>
      </c>
      <c r="F616" s="4">
        <f>100*C616/140.3</f>
        <v>1221.0263720598716</v>
      </c>
      <c r="G616" s="4">
        <f>100*E616/304.3</f>
        <v>2801.906013802169</v>
      </c>
      <c r="H616" s="9">
        <f>100*(B616-B604)/B604</f>
        <v>8.657110524330443</v>
      </c>
      <c r="I616" s="9">
        <f>100*(D616-D604)/D604</f>
        <v>1.346296798857835</v>
      </c>
      <c r="J616" s="9">
        <f>100*(C616-C615)/C615</f>
        <v>-0.09913692558899262</v>
      </c>
      <c r="K616" s="9">
        <f>100*(E616-E615)/E615</f>
        <v>-0.2783625730994067</v>
      </c>
      <c r="L616" s="9">
        <f>(J616-0.41)^2</f>
        <v>0.25922040899821136</v>
      </c>
      <c r="M616" s="9">
        <f>(K616-0.554)^2</f>
        <v>0.6928274530966653</v>
      </c>
      <c r="N616" s="9">
        <f>(J616-0.41)*(K616-0.554)</f>
        <v>0.4237865214431751</v>
      </c>
    </row>
    <row r="617" spans="1:14" ht="12.75">
      <c r="A617" s="9">
        <f>A616+(1/12)</f>
        <v>2010.2499999999534</v>
      </c>
      <c r="B617" s="4">
        <v>1717.7</v>
      </c>
      <c r="C617" s="4">
        <v>1701.7</v>
      </c>
      <c r="D617" s="4">
        <v>8614</v>
      </c>
      <c r="E617" s="4">
        <v>8498.2</v>
      </c>
      <c r="F617" s="4">
        <f>100*C617/140.3</f>
        <v>1212.9009265858872</v>
      </c>
      <c r="G617" s="4">
        <f>100*E617/304.3</f>
        <v>2792.704567860664</v>
      </c>
      <c r="H617" s="9">
        <f>100*(B617-B605)/B605</f>
        <v>5.750169303700061</v>
      </c>
      <c r="I617" s="9">
        <f>100*(D617-D605)/D605</f>
        <v>1.680910335709897</v>
      </c>
      <c r="J617" s="9">
        <f>100*(C617-C616)/C616</f>
        <v>-0.6654602766913703</v>
      </c>
      <c r="K617" s="9">
        <f>100*(E617-E616)/E616</f>
        <v>-0.32839952147498297</v>
      </c>
      <c r="L617" s="9">
        <f>(J617-0.41)^2</f>
        <v>1.1566148067410789</v>
      </c>
      <c r="M617" s="9">
        <f>(K617-0.554)^2</f>
        <v>0.778628915499279</v>
      </c>
      <c r="N617" s="9">
        <f>(J617-0.41)*(K617-0.554)</f>
        <v>0.9489856335178181</v>
      </c>
    </row>
    <row r="618" spans="1:14" ht="12.75">
      <c r="A618" s="9">
        <f>A617+(1/12)</f>
        <v>2010.3333333332866</v>
      </c>
      <c r="B618" s="4">
        <v>1711.7</v>
      </c>
      <c r="C618" s="4">
        <v>1706.7</v>
      </c>
      <c r="D618" s="4">
        <v>8598.8</v>
      </c>
      <c r="E618" s="4">
        <v>8580.2</v>
      </c>
      <c r="F618" s="4">
        <f>100*C618/140.3</f>
        <v>1216.4647184604419</v>
      </c>
      <c r="G618" s="4">
        <f>100*E618/304.3</f>
        <v>2819.6516595465005</v>
      </c>
      <c r="H618" s="9">
        <f>100*(B618-B606)/B606</f>
        <v>6.059855009604062</v>
      </c>
      <c r="I618" s="9">
        <f>100*(D618-D606)/D606</f>
        <v>1.764559688509634</v>
      </c>
      <c r="J618" s="9">
        <f>100*(C618-C617)/C617</f>
        <v>0.2938238232355879</v>
      </c>
      <c r="K618" s="9">
        <f>100*(E618-E617)/E617</f>
        <v>0.9649102162810947</v>
      </c>
      <c r="L618" s="9">
        <f>(J618-0.41)^2</f>
        <v>0.013496904047595916</v>
      </c>
      <c r="M618" s="9">
        <f>(K618-0.554)^2</f>
        <v>0.16884720584417603</v>
      </c>
      <c r="N618" s="9">
        <f>(J618-0.41)*(K618-0.554)</f>
        <v>-0.04773797792097525</v>
      </c>
    </row>
    <row r="620" spans="1:14" ht="12.75">
      <c r="A620" s="3" t="s">
        <v>21</v>
      </c>
      <c r="C620" s="7">
        <f>SUM(C14:C25)/12</f>
        <v>140.30833333333334</v>
      </c>
      <c r="E620" s="7">
        <f>SUM(E14:E25)/12</f>
        <v>304.3</v>
      </c>
      <c r="H620" s="9">
        <f>AVERAGE(H14:H618)</f>
        <v>5.132555566663399</v>
      </c>
      <c r="I620" s="9">
        <f>AVERAGE(I14:I618)</f>
        <v>6.946647137204619</v>
      </c>
      <c r="J620" s="9">
        <f>AVERAGE(J3:J618)</f>
        <v>0.41010255710789056</v>
      </c>
      <c r="K620" s="9">
        <f>AVERAGE(K3:K618)</f>
        <v>0.5539750370423479</v>
      </c>
      <c r="L620" s="9"/>
      <c r="M620" s="9"/>
      <c r="N620" s="9"/>
    </row>
    <row r="622" spans="8:14" ht="12.75">
      <c r="H622" s="1" t="s">
        <v>34</v>
      </c>
      <c r="N622" s="9">
        <f>SUM(N14:N618)/604</f>
        <v>0.11129232857911069</v>
      </c>
    </row>
    <row r="623" spans="8:14" ht="12.75">
      <c r="H623" s="2" t="s">
        <v>20</v>
      </c>
      <c r="I623" s="2"/>
      <c r="L623" s="9">
        <f>SUM(L14:L618)/604</f>
        <v>0.41544368869095727</v>
      </c>
      <c r="M623" s="9">
        <f>SUM(M14:M618)/604</f>
        <v>0.13059831629322233</v>
      </c>
      <c r="N623" s="9"/>
    </row>
    <row r="624" spans="8:13" ht="12.75">
      <c r="H624" s="1" t="s">
        <v>22</v>
      </c>
      <c r="L624" s="1">
        <f>SQRT(L623)</f>
        <v>0.6445492135523534</v>
      </c>
      <c r="M624" s="1">
        <f>SQRT(M623)</f>
        <v>0.36138389047275243</v>
      </c>
    </row>
    <row r="625" spans="8:14" ht="12.75">
      <c r="H625" s="2" t="s">
        <v>25</v>
      </c>
      <c r="L625" s="6">
        <f>L623/605</f>
        <v>0.00068668378296026</v>
      </c>
      <c r="M625" s="6">
        <f>M623/605</f>
        <v>0.00021586498560863195</v>
      </c>
      <c r="N625" s="6"/>
    </row>
    <row r="626" spans="8:13" ht="12.75">
      <c r="H626" s="1" t="s">
        <v>26</v>
      </c>
      <c r="L626" s="1">
        <f>SQRT(L625)</f>
        <v>0.026204651933583473</v>
      </c>
      <c r="M626" s="1">
        <f>SQRT(M625)</f>
        <v>0.014692344455825693</v>
      </c>
    </row>
    <row r="627" spans="8:14" ht="12.75">
      <c r="H627" s="1" t="s">
        <v>28</v>
      </c>
      <c r="N627" s="9">
        <f>N622/(L624*M624)</f>
        <v>0.4777936323059581</v>
      </c>
    </row>
    <row r="629" ht="12.75">
      <c r="C629" s="1" t="s">
        <v>23</v>
      </c>
    </row>
    <row r="631" spans="3:9" ht="12.75">
      <c r="C631" s="1" t="s">
        <v>18</v>
      </c>
      <c r="G631" s="1" t="s">
        <v>27</v>
      </c>
      <c r="I631" s="9">
        <f>J620-K620</f>
        <v>-0.1438724799344573</v>
      </c>
    </row>
    <row r="632" spans="3:9" ht="12.75">
      <c r="C632" s="1" t="s">
        <v>30</v>
      </c>
      <c r="I632" s="1">
        <f>SQRT((L623+M623+N622)/604)</f>
        <v>0.03298942067936954</v>
      </c>
    </row>
    <row r="633" spans="3:10" ht="12.75">
      <c r="C633" s="1" t="s">
        <v>31</v>
      </c>
      <c r="I633" s="9">
        <f>I631/I632</f>
        <v>-4.3611702470553</v>
      </c>
      <c r="J633" s="1" t="s">
        <v>32</v>
      </c>
    </row>
    <row r="635" spans="3:10" ht="12.75">
      <c r="C635" s="1" t="s">
        <v>19</v>
      </c>
      <c r="I635" s="9">
        <f>L623/M623</f>
        <v>3.1810799747080476</v>
      </c>
      <c r="J635" s="1" t="s">
        <v>29</v>
      </c>
    </row>
    <row r="637" spans="3:9" ht="12.75">
      <c r="C637" s="1" t="s">
        <v>24</v>
      </c>
      <c r="H637" s="1">
        <f>1/3.181</f>
        <v>0.31436655139893116</v>
      </c>
      <c r="I637" s="1" t="s">
        <v>35</v>
      </c>
    </row>
    <row r="638" ht="12.75">
      <c r="F638" s="1" t="s">
        <v>33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SheetLayoutView="1" workbookViewId="0" topLeftCell="A1">
      <selection activeCell="A1" sqref="A1"/>
    </sheetView>
  </sheetViews>
  <sheetFormatPr defaultColWidth="9.140625" defaultRowHeight="12.75"/>
  <cols>
    <col min="1" max="1" width="11.7109375" style="2" customWidth="1"/>
    <col min="2" max="2" width="18.421875" style="2" customWidth="1"/>
    <col min="3" max="3" width="9.421875" style="2" customWidth="1"/>
  </cols>
  <sheetData>
    <row r="1" spans="1:3" ht="12.75">
      <c r="A1" s="11" t="s">
        <v>37</v>
      </c>
      <c r="B1" s="11" t="s">
        <v>36</v>
      </c>
      <c r="C1" s="11" t="s">
        <v>38</v>
      </c>
    </row>
    <row r="2" spans="1:2" ht="12.75">
      <c r="A2" s="11" t="s">
        <v>36</v>
      </c>
      <c r="B2" s="2">
        <f>CORREL('DATANAL-ANSWERS'!$J$14:$J$618,'DATANAL-ANSWERS'!$J$14:$J$618)</f>
        <v>1</v>
      </c>
    </row>
    <row r="3" spans="1:3" ht="12.75">
      <c r="A3" s="11" t="s">
        <v>38</v>
      </c>
      <c r="B3" s="2">
        <f>CORREL('DATANAL-ANSWERS'!$J$14:$J$618,'DATANAL-ANSWERS'!$K$14:$K$618)</f>
        <v>0.4777418953338217</v>
      </c>
      <c r="C3" s="2">
        <f>CORREL('DATANAL-ANSWERS'!$K$14:$K$618,'DATANAL-ANSWERS'!$K$14:$K$618)</f>
        <v>0.9999999999999998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